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Orden de compra" sheetId="2" state="visible" r:id="rId2"/>
    <sheet xmlns:r="http://schemas.openxmlformats.org/officeDocument/2006/relationships" name="Registro" sheetId="3" state="visible" r:id="rId3"/>
  </sheets>
  <definedNames>
    <definedName name="_xlnm.Print_Area" localSheetId="1">'Orden de compra'!$A$1:$I$56</definedName>
    <definedName name="_xlnm._FilterDatabase" localSheetId="2" hidden="1">'Registro'!$A$5:$J$1005</definedName>
    <definedName name="_xlnm.Print_Titles" localSheetId="2">'Registro'!$5:$5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&quot; €&quot;"/>
  </numFmts>
  <fonts count="17">
    <font>
      <name val="Calibri"/>
      <family val="2"/>
      <color theme="1"/>
      <sz val="11"/>
      <scheme val="minor"/>
    </font>
    <font>
      <name val="Arial"/>
      <b val="1"/>
      <color rgb="000E1A1E"/>
      <sz val="18"/>
    </font>
    <font>
      <name val="Arial"/>
      <b val="1"/>
      <color rgb="000E1A1E"/>
      <sz val="10"/>
    </font>
    <font>
      <name val="Arial"/>
      <color rgb="00637371"/>
      <sz val="9"/>
    </font>
    <font>
      <name val="Arial"/>
      <b val="1"/>
      <color rgb="000E1A1E"/>
      <sz val="9"/>
    </font>
    <font>
      <name val="Arial"/>
      <b val="1"/>
      <color rgb="00637371"/>
      <sz val="8"/>
    </font>
    <font>
      <name val="Arial"/>
      <color rgb="000E1A1E"/>
      <sz val="10"/>
    </font>
    <font>
      <name val="Arial"/>
      <b val="1"/>
      <color rgb="00FFFFFF"/>
      <sz val="9"/>
    </font>
    <font>
      <name val="Arial"/>
      <b val="1"/>
      <color rgb="000E1A1E"/>
      <sz val="11"/>
    </font>
    <font>
      <name val="Arial"/>
      <b val="1"/>
      <color rgb="00FFFFFF"/>
      <sz val="11"/>
    </font>
    <font>
      <name val="Arial"/>
      <b val="1"/>
      <color rgb="00B42318"/>
      <sz val="9"/>
    </font>
    <font>
      <name val="Arial"/>
      <color rgb="000E1A1E"/>
      <sz val="9"/>
    </font>
    <font>
      <name val="Arial"/>
      <color rgb="00637371"/>
      <sz val="8"/>
    </font>
    <font>
      <name val="Arial"/>
      <b val="1"/>
      <color rgb="000E1A1E"/>
      <sz val="16"/>
    </font>
    <font>
      <name val="Arial"/>
      <b val="1"/>
      <color rgb="0000854A"/>
      <sz val="10"/>
    </font>
    <font>
      <name val="Arial"/>
      <b val="1"/>
      <color rgb="000E1A1E"/>
      <sz val="12"/>
    </font>
    <font>
      <name val="Arial"/>
      <color rgb="003D4B4A"/>
      <sz val="10"/>
    </font>
  </fonts>
  <fills count="4">
    <fill>
      <patternFill/>
    </fill>
    <fill>
      <patternFill patternType="gray125"/>
    </fill>
    <fill>
      <patternFill patternType="solid">
        <fgColor rgb="00F5F8F7"/>
      </patternFill>
    </fill>
    <fill>
      <patternFill patternType="solid">
        <fgColor rgb="0000854A"/>
      </patternFill>
    </fill>
  </fills>
  <borders count="2">
    <border>
      <left/>
      <right/>
      <top/>
      <bottom/>
      <diagonal/>
    </border>
    <border>
      <left style="thin">
        <color rgb="00D5DEDB"/>
      </left>
      <right style="thin">
        <color rgb="00D5DEDB"/>
      </right>
      <top style="thin">
        <color rgb="00D5DEDB"/>
      </top>
      <bottom style="thin">
        <color rgb="00D5DEDB"/>
      </bottom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5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 wrapText="1"/>
    </xf>
    <xf numFmtId="0" fontId="2" fillId="0" borderId="0" applyProtection="1" pivotButton="0" quotePrefix="0" xfId="0">
      <protection locked="0" hidden="0"/>
    </xf>
    <xf numFmtId="0" fontId="2" fillId="0" borderId="1" applyAlignment="1" applyProtection="1" pivotButton="0" quotePrefix="0" xfId="0">
      <alignment horizontal="center" vertical="center"/>
      <protection locked="0" hidden="0"/>
    </xf>
    <xf numFmtId="0" fontId="7" fillId="3" borderId="1" applyAlignment="1" pivotButton="0" quotePrefix="0" xfId="0">
      <alignment horizontal="center" vertical="center" wrapText="1"/>
    </xf>
    <xf numFmtId="0" fontId="3" fillId="0" borderId="0" applyProtection="1" pivotButton="0" quotePrefix="0" xfId="0">
      <protection locked="0" hidden="0"/>
    </xf>
    <xf numFmtId="165" fontId="2" fillId="0" borderId="1" applyAlignment="1" applyProtection="1" pivotButton="0" quotePrefix="0" xfId="0">
      <alignment horizontal="center" vertical="center"/>
      <protection locked="0" hidden="0"/>
    </xf>
    <xf numFmtId="0" fontId="11" fillId="2" borderId="1" pivotButton="0" quotePrefix="0" xfId="0"/>
    <xf numFmtId="165" fontId="11" fillId="2" borderId="1" pivotButton="0" quotePrefix="0" xfId="0"/>
    <xf numFmtId="166" fontId="11" fillId="2" borderId="1" pivotButton="0" quotePrefix="0" xfId="0"/>
    <xf numFmtId="0" fontId="5" fillId="0" borderId="0" applyAlignment="1" pivotButton="0" quotePrefix="0" xfId="0">
      <alignment horizontal="right" vertical="top" wrapText="1"/>
    </xf>
    <xf numFmtId="0" fontId="4" fillId="0" borderId="0" pivotButton="0" quotePrefix="0" xfId="0"/>
    <xf numFmtId="0" fontId="6" fillId="0" borderId="1" applyAlignment="1" applyProtection="1" pivotButton="0" quotePrefix="0" xfId="0">
      <alignment vertical="center" wrapText="1"/>
      <protection locked="0" hidden="0"/>
    </xf>
    <xf numFmtId="0" fontId="0" fillId="0" borderId="1" applyProtection="1" pivotButton="0" quotePrefix="0" xfId="0">
      <protection locked="0" hidden="0"/>
    </xf>
    <xf numFmtId="0" fontId="11" fillId="0" borderId="0" applyAlignment="1" pivotButton="0" quotePrefix="0" xfId="0">
      <alignment vertical="center" wrapText="1"/>
    </xf>
    <xf numFmtId="166" fontId="2" fillId="0" borderId="1" applyProtection="1" pivotButton="0" quotePrefix="0" xfId="0">
      <protection locked="0" hidden="0"/>
    </xf>
    <xf numFmtId="165" fontId="6" fillId="0" borderId="1" applyAlignment="1" applyProtection="1" pivotButton="0" quotePrefix="0" xfId="0">
      <alignment horizontal="left" vertical="center"/>
      <protection locked="0" hidden="0"/>
    </xf>
    <xf numFmtId="0" fontId="2" fillId="2" borderId="1" pivotButton="0" quotePrefix="0" xfId="0"/>
    <xf numFmtId="0" fontId="2" fillId="0" borderId="0" applyAlignment="1" pivotButton="0" quotePrefix="0" xfId="0">
      <alignment vertical="bottom"/>
    </xf>
    <xf numFmtId="0" fontId="6" fillId="0" borderId="1" applyProtection="1" pivotButton="0" quotePrefix="0" xfId="0">
      <protection locked="0" hidden="0"/>
    </xf>
    <xf numFmtId="0" fontId="6" fillId="0" borderId="1" applyAlignment="1" applyProtection="1" pivotButton="0" quotePrefix="0" xfId="0">
      <alignment horizontal="right"/>
      <protection locked="0" hidden="0"/>
    </xf>
    <xf numFmtId="166" fontId="6" fillId="0" borderId="1" applyAlignment="1" applyProtection="1" pivotButton="0" quotePrefix="0" xfId="0">
      <alignment horizontal="right"/>
      <protection locked="0" hidden="0"/>
    </xf>
    <xf numFmtId="0" fontId="6" fillId="0" borderId="1" applyAlignment="1" applyProtection="1" pivotButton="0" quotePrefix="0" xfId="0">
      <alignment horizontal="center"/>
      <protection locked="0" hidden="0"/>
    </xf>
    <xf numFmtId="166" fontId="6" fillId="2" borderId="1" applyAlignment="1" pivotButton="0" quotePrefix="0" xfId="0">
      <alignment horizontal="right"/>
    </xf>
    <xf numFmtId="0" fontId="0" fillId="3" borderId="1" pivotButton="0" quotePrefix="0" xfId="0"/>
    <xf numFmtId="1" fontId="2" fillId="2" borderId="1" applyAlignment="1" pivotButton="0" quotePrefix="0" xfId="0">
      <alignment horizontal="center" vertical="center"/>
    </xf>
    <xf numFmtId="166" fontId="6" fillId="2" borderId="1" applyAlignment="1" pivotButton="0" quotePrefix="0" xfId="0">
      <alignment horizontal="right" vertical="center"/>
    </xf>
    <xf numFmtId="0" fontId="6" fillId="0" borderId="1" applyAlignment="1" applyProtection="1" pivotButton="0" quotePrefix="0" xfId="0">
      <alignment vertical="top" wrapText="1"/>
      <protection locked="0" hidden="0"/>
    </xf>
    <xf numFmtId="0" fontId="4" fillId="2" borderId="1" applyAlignment="1" pivotButton="0" quotePrefix="0" xfId="0">
      <alignment horizontal="center" vertical="center"/>
    </xf>
    <xf numFmtId="166" fontId="2" fillId="2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top" wrapText="1"/>
    </xf>
    <xf numFmtId="0" fontId="11" fillId="0" borderId="0" applyAlignment="1" applyProtection="1" pivotButton="0" quotePrefix="0" xfId="0">
      <alignment vertical="center" wrapText="1"/>
      <protection locked="0" hidden="0"/>
    </xf>
    <xf numFmtId="0" fontId="7" fillId="3" borderId="1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pivotButton="0" quotePrefix="0" xfId="0"/>
    <xf numFmtId="0" fontId="10" fillId="0" borderId="0" applyAlignment="1" pivotButton="0" quotePrefix="0" xfId="0">
      <alignment vertical="top" wrapText="1"/>
    </xf>
    <xf numFmtId="0" fontId="6" fillId="0" borderId="1" pivotButton="0" quotePrefix="0" xfId="0"/>
    <xf numFmtId="165" fontId="6" fillId="0" borderId="1" pivotButton="0" quotePrefix="0" xfId="0"/>
    <xf numFmtId="166" fontId="6" fillId="0" borderId="1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4">
    <dxf>
      <font>
        <b val="1"/>
        <color rgb="00B42318"/>
      </font>
    </dxf>
    <dxf>
      <font>
        <b val="1"/>
        <color rgb="000B6B3A"/>
      </font>
    </dxf>
    <dxf>
      <fill>
        <patternFill patternType="solid">
          <fgColor rgb="00FDE7E5"/>
        </patternFill>
      </fill>
    </dxf>
    <dxf>
      <font>
        <b val="1"/>
        <color rgb="00B42318"/>
      </font>
      <fill>
        <patternFill patternType="solid">
          <fgColor rgb="00FDE7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6"/>
  <sheetViews>
    <sheetView showGridLines="0" tabSelected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Cómo usar esta orden de compra</t>
        </is>
      </c>
    </row>
    <row r="2">
      <c r="A2" s="2" t="inlineStr">
        <is>
          <t>Tres hojas: «Orden de compra», la que mandas a tu proveedor; «Registro», la lista de las órdenes que has enviado, con su número y su estado; y estas instrucciones. Guarda este Excel como tu fichero de órdenes: cada orden la mandas en PDF y la apuntas en «Registro».</t>
        </is>
      </c>
    </row>
    <row r="3">
      <c r="A3" s="2" t="inlineStr">
        <is>
          <t>La hoja «Orden de compra» está protegida, sin contraseña: solo se escribe en las casillas blancas, para no borrar una fórmula sin querer. Para cambiar algo más (el logo, un título), ve a Revisar &gt; Desproteger hoja y, al terminar, vuelve a protegerla.</t>
        </is>
      </c>
    </row>
    <row r="4">
      <c r="A4" s="2" t="inlineStr">
        <is>
          <t>Para borrar varias casillas a la vez, selecciónalas y haz clic derecho &gt; Borrar contenido. En un Mac, los nombres de algunos menús cambian un poco.</t>
        </is>
      </c>
    </row>
    <row r="5">
      <c r="A5" s="2" t="inlineStr"/>
    </row>
    <row r="6">
      <c r="A6" s="3" t="inlineStr">
        <is>
          <t>Una sola vez</t>
        </is>
      </c>
    </row>
    <row r="7">
      <c r="A7" s="2" t="inlineStr">
        <is>
          <t>1. Borra el ejemplo, con clic derecho &gt; Borrar contenido. En «Orden de compra»: los artículos (de A14 a H33), el proveedor (de B6 a D10), la entrega (de G6 a I10), las condiciones de pago y las observaciones (de B36 a D40) y la aprobación (de B51 a D54). En «Registro»: las órdenes 145 a 147 de ejemplo (de A6 a J8).</t>
        </is>
      </c>
    </row>
    <row r="8">
      <c r="A8" s="2" t="inlineStr">
        <is>
          <t>2. Cambia las dos líneas que hay bajo «ORDEN DE COMPRA»: tu nombre, tu NIF, tu dirección, tu teléfono y tu email. Para el logo, desprotege la hoja y ve a Insertar &gt; Imágenes; hazlo pequeño y mira en Archivo &gt; Imprimir que todo cabe en una página.</t>
        </is>
      </c>
    </row>
    <row r="9">
      <c r="A9" s="2" t="inlineStr">
        <is>
          <t>3. Cambia, si quieres, las condiciones de esta orden (las cuatro líneas bajo los totales) y tu forma y plazo de pago.</t>
        </is>
      </c>
    </row>
    <row r="10">
      <c r="A10" s="2" t="inlineStr">
        <is>
          <t>4. Decide desde qué importe necesita una orden la aprobación de otra persona. Escríbelo en la casilla N6, «Hace falta aprobación desde», a la derecha de la orden (no sale al imprimir). Viene con 1.000 € sin IVA. Si quieres que alguien apruebe todas las órdenes, sean del importe que sean, pon 0.</t>
        </is>
      </c>
    </row>
    <row r="11">
      <c r="A11" s="2" t="inlineStr">
        <is>
          <t>5. Si ya numerabas tus órdenes, apunta la última en «Registro» (año, número, fecha y proveedor). Así la numeración sigue donde la dejaste.</t>
        </is>
      </c>
    </row>
    <row r="12">
      <c r="A12" s="2" t="inlineStr"/>
    </row>
    <row r="13">
      <c r="A13" s="3" t="inlineStr">
        <is>
          <t>Para cada orden</t>
        </is>
      </c>
    </row>
    <row r="14">
      <c r="A14" s="2" t="inlineStr">
        <is>
          <t>1. El número. Bajo el número, en letra pequeña, la hoja te dice cuál es el siguiente número libre del año: lo saca del «Registro». Escribe tú esa cifra en «Número (solo la cifra)», la casilla I2: 148. Arriba sale el número completo, OC-2026-0148. Con el año nuevo (la fecha de la orden), la hoja vuelve a empezar en el 1: la primera orden de 2027 es la OC-2027-0001.</t>
        </is>
      </c>
    </row>
    <row r="15">
      <c r="A15" s="2" t="inlineStr">
        <is>
          <t>2. La fecha, el proveedor y la entrega: dónde, qué día, en qué franja horaria y quién la recibe. En «Presupuesto o contrato», la referencia de su presupuesto o del contrato que tengas firmado con él.</t>
        </is>
      </c>
    </row>
    <row r="16">
      <c r="A16" s="2" t="inlineStr">
        <is>
          <t>3. Una fila por artículo: la referencia del proveedor (su código, el de su tarifa), el artículo, el formato (cómo viene: «lata 900 g · caja de 6»), la cantidad, la unidad, el precio sin IVA, el descuento en %, sin el signo (3 para un 3 %), y el IVA (21, 10 o 4). El importe y los totales por tipo de IVA salen solos.</t>
        </is>
      </c>
    </row>
    <row r="17">
      <c r="A17" s="2" t="inlineStr">
        <is>
          <t xml:space="preserve">   La unidad se elige de una lista: Caja, Unidad, Pack, Barril, Garrafa, Kg, Bandeja, Saco o Palé. Si la tuya no está, escríbela.</t>
        </is>
      </c>
    </row>
    <row r="18">
      <c r="A18" s="2" t="inlineStr">
        <is>
          <t>4. La forma y el plazo de pago, y las observaciones para el proveedor, como el muelle de descarga.</t>
        </is>
      </c>
    </row>
    <row r="19">
      <c r="A19" s="2" t="inlineStr">
        <is>
          <t>5. La aprobación: quién la pide y quién la aprueba, con la fecha. Si la orden llega al importe de N6 y falta «Aprobada por», sale un aviso en rojo. Si quieres que vaya firmada, imprímela y fírmala, o inserta una imagen de tu firma con la hoja desprotegida (Insertar &gt; Imágenes). Si no, basta con el nombre de quien la aprueba.</t>
        </is>
      </c>
    </row>
    <row r="20">
      <c r="A20" s="2" t="inlineStr">
        <is>
          <t>6. Mira que no haya avisos en rojo. Guárdala en PDF: Archivo &gt; Guardar como (o Guardar una copia). En «Guardar como tipo», elige PDF (*.pdf). En «Opciones», en «Publicar qué», elige solo la hoja activa, no todo el libro. Ponle el número y el proveedor: «OC-2026-0148 Suministros del Ebro». Abre el PDF: tiene que tener una sola página, con la orden.</t>
        </is>
      </c>
    </row>
    <row r="21">
      <c r="A21" s="2" t="inlineStr">
        <is>
          <t>7. Mándale el PDF al proveedor y pídele que te la confirme por escrito: basta con que responda al email.</t>
        </is>
      </c>
    </row>
    <row r="22">
      <c r="A22" s="2" t="inlineStr">
        <is>
          <t>8. Apúntala en «Registro». A la derecha de la orden, fuera de lo que se imprime, está la fila «Para el registro» (de K3 a R3): año, número, orden, fecha, proveedor, total, entrega y estado («Enviada»). Cópiala y pégala en «Registro», en la primera fila libre, desde la columna A, con clic derecho &gt; Opciones de pegado &gt; Valores. Si la pegas normal, se pegan las fórmulas y cambiarán con la orden siguiente.</t>
        </is>
      </c>
    </row>
    <row r="23">
      <c r="A23" s="2" t="inlineStr">
        <is>
          <t>9. Cuando el proveedor te la confirme, cambia su estado en «Registro» a «Confirmada».</t>
        </is>
      </c>
    </row>
    <row r="24">
      <c r="A24" s="2" t="inlineStr">
        <is>
          <t>10. Para la orden siguiente, borra los artículos (de A14 a H33). Cambia el número, la fecha, el proveedor, la referencia de su presupuesto o contrato, la entrega, los portes, las observaciones y la aprobación.</t>
        </is>
      </c>
    </row>
    <row r="25">
      <c r="A25" s="2" t="inlineStr"/>
    </row>
    <row r="26">
      <c r="A26" s="3" t="inlineStr">
        <is>
          <t>Cuando llega la mercancía</t>
        </is>
      </c>
    </row>
    <row r="27">
      <c r="A27" s="2" t="inlineStr">
        <is>
          <t>1. Compara el albarán del proveedor con la orden: artículos, cantidades y precios. Lo que falte o llegue mal, anótalo en el albarán antes de firmar.</t>
        </is>
      </c>
    </row>
    <row r="28">
      <c r="A28" s="2" t="inlineStr">
        <is>
          <t>2. En «Registro», cambia el estado: Recibida, o Recibida con incidencias, y apunta el número de su albarán. En «Observaciones», lo que pasó.</t>
        </is>
      </c>
    </row>
    <row r="29">
      <c r="A29" s="2" t="inlineStr">
        <is>
          <t>3. Cuando llegue la factura, compárala con la orden y con el albarán firmado antes de pagarla. Si cobra algo que no llegó, o a otro precio, pide al proveedor una factura rectificativa, la que corrige la anterior.</t>
        </is>
      </c>
    </row>
    <row r="30">
      <c r="A30" s="2" t="inlineStr"/>
    </row>
    <row r="31">
      <c r="A31" s="3" t="inlineStr">
        <is>
          <t>Si anulas una orden</t>
        </is>
      </c>
    </row>
    <row r="32">
      <c r="A32" s="2" t="inlineStr">
        <is>
          <t>Si el proveedor aún no la ha aceptado, avísale por escrito cuanto antes. Si ya la aceptó, necesitas que esté de acuerdo: pídeselo por escrito y espera su respuesta. Con alimentos perecederos, entre empresas de la cadena alimentaria, ninguna de las dos partes puede anular un pedido en los 30 días antes de la entrega.</t>
        </is>
      </c>
    </row>
    <row r="33">
      <c r="A33" s="2" t="inlineStr">
        <is>
          <t>Después, cambia su estado en «Registro» a «Anulada». No borres su fila ni uses otra vez su número.</t>
        </is>
      </c>
    </row>
    <row r="34">
      <c r="A34" s="2" t="inlineStr"/>
    </row>
    <row r="35">
      <c r="A35" s="3" t="inlineStr">
        <is>
          <t>Avisos de la hoja «Orden de compra»</t>
        </is>
      </c>
    </row>
    <row r="36">
      <c r="A36" s="2" t="inlineStr">
        <is>
          <t>Junto al número: el siguiente número libre del año, y un aviso si el número ya lo usaste con otro proveedor o si te saltas alguno. Si el número está en el registro con el mismo proveedor, la hoja entiende que es esta misma orden, ya apuntada.</t>
        </is>
      </c>
    </row>
    <row r="37">
      <c r="A37" s="2" t="inlineStr">
        <is>
          <t>«Revisa» sale en la fila con el error: la cantidad, el precio o el descuento no es un número.</t>
        </is>
      </c>
    </row>
    <row r="38">
      <c r="A38" s="2" t="inlineStr">
        <is>
          <t>Bajo los totales, en rojo, todos a la vez: falta el IVA % en alguna fila (no entra en los totales); un descuento de menos de un 1 % (si escribiste «5 %», Excel lo guarda como 0,05: escribe 5; si de verdad es de menos de un 1 %, el aviso se queda: compruébalo y sigue); falta el proveedor; la entrega es antes que la orden; o falta la aprobación.</t>
        </is>
      </c>
    </row>
    <row r="39">
      <c r="A39" s="2" t="inlineStr">
        <is>
          <t>En «Registro», arriba: el siguiente número libre, cuántas órdenes están pendientes de recibir (enviadas o confirmadas), y si hay números repetidos o faltan números en el año.</t>
        </is>
      </c>
    </row>
    <row r="40">
      <c r="A40" s="2" t="inlineStr"/>
    </row>
    <row r="41">
      <c r="A41" s="2" t="inlineStr">
        <is>
          <t>Una orden de compra no es una factura: no sirve para deducir el IVA. La factura te la hace el proveedor, con su numeración. Si tu cliente te manda a ti su orden de compra, pon su número en tu albarán y en tu factura.</t>
        </is>
      </c>
    </row>
    <row r="42">
      <c r="A42" s="2" t="inlineStr">
        <is>
          <t>Con alimentos o bebidas, entre empresas de la cadena alimentaria, en cada compra de más de 1.000 € que no se paga al contado en la entrega, la ley pide además un contrato por escrito, firmado por los dos (Ley 12/2013, arts. 2.4 y 8). Esta orden no lo sustituye. Si el contrato lo prevé, concreta los artículos de cada compra.</t>
        </is>
      </c>
    </row>
    <row r="43">
      <c r="A43" s="2" t="inlineStr">
        <is>
          <t>Más de 20 artículos: haz una segunda orden con el número siguiente.</t>
        </is>
      </c>
    </row>
    <row r="44">
      <c r="A44" s="2" t="inlineStr">
        <is>
          <t>En Google Sheets u otro programa de hojas de cálculo no lo hemos probado: comprueba que el ejemplo da 2.496,60 € de total antes de usarlo.</t>
        </is>
      </c>
    </row>
    <row r="45">
      <c r="A45" s="2" t="inlineStr"/>
    </row>
    <row r="46">
      <c r="A46" s="2" t="inlineStr">
        <is>
          <t>Plantilla gratuita de PeasyOrders · peasyorders.com/es/plantillas/orden-compra-excel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56"/>
  <sheetViews>
    <sheetView showGridLines="0" tabSelected="1" workbookViewId="0">
      <selection activeCell="A1" sqref="A1"/>
    </sheetView>
  </sheetViews>
  <sheetFormatPr baseColWidth="8" defaultRowHeight="15"/>
  <cols>
    <col width="11" customWidth="1" min="1" max="1"/>
    <col width="25" customWidth="1" min="2" max="2"/>
    <col width="17" customWidth="1" min="3" max="3"/>
    <col width="8.5" customWidth="1" min="4" max="4"/>
    <col width="8.5" customWidth="1" min="5" max="5"/>
    <col width="9.5" customWidth="1" min="6" max="6"/>
    <col width="6.5" customWidth="1" min="7" max="7"/>
    <col width="6" customWidth="1" min="8" max="8"/>
    <col width="12.5" customWidth="1" min="9" max="9"/>
    <col width="3" customWidth="1" min="10" max="10"/>
    <col width="7" customWidth="1" min="11" max="11"/>
    <col width="6" customWidth="1" min="12" max="12"/>
    <col width="15" customWidth="1" min="13" max="13"/>
    <col width="11" customWidth="1" min="14" max="14"/>
    <col width="30" customWidth="1" min="15" max="15"/>
    <col width="13" customWidth="1" min="16" max="16"/>
    <col width="13" customWidth="1" min="17" max="17"/>
    <col width="11" customWidth="1" min="18" max="18"/>
  </cols>
  <sheetData>
    <row r="1" ht="22" customHeight="1">
      <c r="A1" s="4" t="inlineStr">
        <is>
          <t>ORDEN DE COMPRA</t>
        </is>
      </c>
      <c r="F1" s="5" t="inlineStr">
        <is>
          <t>Nº de orden</t>
        </is>
      </c>
      <c r="G1" s="6" t="n"/>
      <c r="H1" s="6" t="n"/>
      <c r="I1" s="7">
        <f>IF(ISNUMBER(I2),"OC-"&amp;K3&amp;"-"&amp;TEXT(I2,"0000"),"OC-"&amp;K3&amp;"-____")</f>
        <v/>
      </c>
      <c r="K1" s="8" t="inlineStr">
        <is>
          <t>Para el registro: copia K3:R3 y pégalo como valores en «Registro», en la primera fila libre, desde la columna A</t>
        </is>
      </c>
    </row>
    <row r="2" ht="22" customHeight="1">
      <c r="A2" s="9" t="inlineStr">
        <is>
          <t>Distribuciones del Norte, S.L. · NIF B00000000</t>
        </is>
      </c>
      <c r="F2" s="5" t="inlineStr">
        <is>
          <t>Número (solo la cifra)</t>
        </is>
      </c>
      <c r="G2" s="6" t="n"/>
      <c r="H2" s="6" t="n"/>
      <c r="I2" s="10" t="n">
        <v>148</v>
      </c>
      <c r="K2" s="11" t="inlineStr">
        <is>
          <t>Año</t>
        </is>
      </c>
      <c r="L2" s="11" t="inlineStr">
        <is>
          <t>Nº</t>
        </is>
      </c>
      <c r="M2" s="11" t="inlineStr">
        <is>
          <t>Orden</t>
        </is>
      </c>
      <c r="N2" s="11" t="inlineStr">
        <is>
          <t>Fecha</t>
        </is>
      </c>
      <c r="O2" s="11" t="inlineStr">
        <is>
          <t>Proveedor</t>
        </is>
      </c>
      <c r="P2" s="11" t="inlineStr">
        <is>
          <t>Total con IVA</t>
        </is>
      </c>
      <c r="Q2" s="11" t="inlineStr">
        <is>
          <t>Entrega prevista</t>
        </is>
      </c>
      <c r="R2" s="11" t="inlineStr">
        <is>
          <t>Estado</t>
        </is>
      </c>
    </row>
    <row r="3" ht="22" customHeight="1">
      <c r="A3" s="12" t="inlineStr">
        <is>
          <t>Polígono Norte, nave 4 · 600 000 000 · compras@ejemplo.es</t>
        </is>
      </c>
      <c r="F3" s="5" t="inlineStr">
        <is>
          <t>Fecha de la orden</t>
        </is>
      </c>
      <c r="G3" s="6" t="n"/>
      <c r="H3" s="6" t="n"/>
      <c r="I3" s="13" t="n">
        <v>46301</v>
      </c>
      <c r="K3" s="14">
        <f>IF(ISNUMBER(I3),YEAR(I3),YEAR(TODAY()))</f>
        <v/>
      </c>
      <c r="L3" s="14">
        <f>IF(ISNUMBER(I2),I2,"")</f>
        <v/>
      </c>
      <c r="M3" s="14">
        <f>I1</f>
        <v/>
      </c>
      <c r="N3" s="15">
        <f>IF(ISNUMBER(I3),I3,"")</f>
        <v/>
      </c>
      <c r="O3" s="14">
        <f>IF(B6="","",B6)</f>
        <v/>
      </c>
      <c r="P3" s="16">
        <f>I41</f>
        <v/>
      </c>
      <c r="Q3" s="15">
        <f>IF(ISNUMBER(G7),G7,"")</f>
        <v/>
      </c>
      <c r="R3" s="14" t="inlineStr">
        <is>
          <t>Enviada</t>
        </is>
      </c>
    </row>
    <row r="4" ht="34" customHeight="1">
      <c r="F4" s="17">
        <f>IF(I2="","Escribe la cifra en I2. El siguiente número libre de "&amp;K3&amp;" es el "&amp;N8&amp;".",IF(NOT(ISNUMBER(I2)),"El número tiene que ser una cifra, sin «OC-». El siguiente libre de "&amp;K3&amp;" es el "&amp;N8&amp;".",IF(COUNTIFS(Registro!$A$6:$A$1005,K3,Registro!$B$6:$B$1005,I2,Registro!$E$6:$E$1005,B6)&gt;0,"Esta orden ya está apuntada en el registro. El siguiente número libre de "&amp;K3&amp;" es el "&amp;N8&amp;".",IF(COUNTIFS(Registro!$A$6:$A$1005,K3,Registro!$B$6:$B$1005,I2)&gt;0,"Ojo: ese número ya está en el registro con otro proveedor. El siguiente libre de "&amp;K3&amp;" es el "&amp;N8&amp;".",IF(I2&lt;&gt;N8,"Ojo: el siguiente número libre de "&amp;K3&amp;" es el "&amp;N8&amp;".","Número correcto: el "&amp;N8&amp;" es el siguiente libre de "&amp;K3&amp;". Al enviarla, apúntala en el registro.")))))</f>
        <v/>
      </c>
    </row>
    <row r="5" ht="6" customHeight="1">
      <c r="K5" s="18" t="inlineStr">
        <is>
          <t>Ajustes (no se imprimen)</t>
        </is>
      </c>
    </row>
    <row r="6" ht="26" customHeight="1">
      <c r="A6" s="5" t="inlineStr">
        <is>
          <t>Proveedor</t>
        </is>
      </c>
      <c r="B6" s="19" t="inlineStr">
        <is>
          <t>Suministros Hosteleros del Ebro, S.L.</t>
        </is>
      </c>
      <c r="C6" s="20" t="n"/>
      <c r="D6" s="20" t="n"/>
      <c r="E6" s="5" t="inlineStr">
        <is>
          <t>Lugar de entrega</t>
        </is>
      </c>
      <c r="F6" s="6" t="n"/>
      <c r="G6" s="19" t="inlineStr">
        <is>
          <t>Nuestro almacén: Polígono Norte, nave 4</t>
        </is>
      </c>
      <c r="H6" s="20" t="n"/>
      <c r="I6" s="20" t="n"/>
      <c r="K6" s="21" t="inlineStr">
        <is>
          <t>Hace falta aprobación desde (base sin IVA, en €; 0 = siempre)</t>
        </is>
      </c>
      <c r="N6" s="22" t="n">
        <v>1000</v>
      </c>
    </row>
    <row r="7" ht="24" customHeight="1">
      <c r="A7" s="5" t="inlineStr">
        <is>
          <t>NIF</t>
        </is>
      </c>
      <c r="B7" s="19" t="inlineStr">
        <is>
          <t>B99999999</t>
        </is>
      </c>
      <c r="C7" s="20" t="n"/>
      <c r="D7" s="20" t="n"/>
      <c r="E7" s="5" t="inlineStr">
        <is>
          <t>Fecha de entrega</t>
        </is>
      </c>
      <c r="F7" s="6" t="n"/>
      <c r="G7" s="23" t="n">
        <v>46308</v>
      </c>
      <c r="H7" s="20" t="n"/>
      <c r="I7" s="20" t="n"/>
    </row>
    <row r="8" ht="24" customHeight="1">
      <c r="A8" s="5" t="inlineStr">
        <is>
          <t>Dirección</t>
        </is>
      </c>
      <c r="B8" s="19" t="inlineStr">
        <is>
          <t>Polígono El Ebro, calle 3, nave 12</t>
        </is>
      </c>
      <c r="C8" s="20" t="n"/>
      <c r="D8" s="20" t="n"/>
      <c r="E8" s="5" t="inlineStr">
        <is>
          <t>Franja horaria</t>
        </is>
      </c>
      <c r="F8" s="6" t="n"/>
      <c r="G8" s="19" t="inlineStr">
        <is>
          <t>De 7:00 a 13:00</t>
        </is>
      </c>
      <c r="H8" s="20" t="n"/>
      <c r="I8" s="20" t="n"/>
      <c r="K8" s="21" t="inlineStr">
        <is>
          <t>Siguiente número libre del año (según «Registro»)</t>
        </is>
      </c>
      <c r="N8" s="24">
        <f>IFERROR(MAX(Registro!$K$6:$K$1005)+1,"?")</f>
        <v/>
      </c>
    </row>
    <row r="9" ht="24" customHeight="1">
      <c r="A9" s="5" t="inlineStr">
        <is>
          <t>Contacto y email</t>
        </is>
      </c>
      <c r="B9" s="19" t="inlineStr">
        <is>
          <t>Laura Gil · pedidos@ejemplo.com</t>
        </is>
      </c>
      <c r="C9" s="20" t="n"/>
      <c r="D9" s="20" t="n"/>
      <c r="E9" s="5" t="inlineStr">
        <is>
          <t>Quién recibe y teléfono</t>
        </is>
      </c>
      <c r="F9" s="6" t="n"/>
      <c r="G9" s="19" t="inlineStr">
        <is>
          <t>Luis (almacén) · 600 000 001</t>
        </is>
      </c>
      <c r="H9" s="20" t="n"/>
      <c r="I9" s="20" t="n"/>
    </row>
    <row r="10" ht="24" customHeight="1">
      <c r="A10" s="5" t="inlineStr">
        <is>
          <t>Presupuesto o contrato</t>
        </is>
      </c>
      <c r="B10" s="19" t="inlineStr">
        <is>
          <t>Contrato de suministro CS-2026-04</t>
        </is>
      </c>
      <c r="C10" s="20" t="n"/>
      <c r="D10" s="20" t="n"/>
      <c r="E10" s="5" t="inlineStr">
        <is>
          <t>Portes</t>
        </is>
      </c>
      <c r="F10" s="6" t="n"/>
      <c r="G10" s="19" t="inlineStr">
        <is>
          <t>Pagados (los paga el proveedor)</t>
        </is>
      </c>
      <c r="H10" s="20" t="n"/>
      <c r="I10" s="20" t="n"/>
    </row>
    <row r="11" ht="6" customHeight="1"/>
    <row r="12">
      <c r="A12" s="25" t="inlineStr">
        <is>
          <t>Artículos (precios sin IVA)</t>
        </is>
      </c>
    </row>
    <row r="13" ht="28" customHeight="1">
      <c r="A13" s="11" t="inlineStr">
        <is>
          <t>Ref. del proveedor</t>
        </is>
      </c>
      <c r="B13" s="11" t="inlineStr">
        <is>
          <t>Artículo</t>
        </is>
      </c>
      <c r="C13" s="11" t="inlineStr">
        <is>
          <t>Formato</t>
        </is>
      </c>
      <c r="D13" s="11" t="inlineStr">
        <is>
          <t>Cantidad</t>
        </is>
      </c>
      <c r="E13" s="11" t="inlineStr">
        <is>
          <t>Unidad</t>
        </is>
      </c>
      <c r="F13" s="11" t="inlineStr">
        <is>
          <t>Precio sin IVA</t>
        </is>
      </c>
      <c r="G13" s="11" t="inlineStr">
        <is>
          <t>Dto. %</t>
        </is>
      </c>
      <c r="H13" s="11" t="inlineStr">
        <is>
          <t>IVA %</t>
        </is>
      </c>
      <c r="I13" s="11" t="inlineStr">
        <is>
          <t>Importe sin IVA</t>
        </is>
      </c>
    </row>
    <row r="14" ht="17" customHeight="1">
      <c r="A14" s="26" t="inlineStr">
        <is>
          <t>AC-5000</t>
        </is>
      </c>
      <c r="B14" s="26" t="inlineStr">
        <is>
          <t>Aceite de oliva virgen extra</t>
        </is>
      </c>
      <c r="C14" s="26" t="inlineStr">
        <is>
          <t>garrafa 5 L</t>
        </is>
      </c>
      <c r="D14" s="27" t="n">
        <v>30</v>
      </c>
      <c r="E14" s="26" t="inlineStr">
        <is>
          <t>Garrafa</t>
        </is>
      </c>
      <c r="F14" s="28" t="n">
        <v>31.5</v>
      </c>
      <c r="G14" s="29" t="n">
        <v>3</v>
      </c>
      <c r="H14" s="29" t="n">
        <v>4</v>
      </c>
      <c r="I14" s="30">
        <f>IF(OR(D14="",F14=""),"",IFERROR(IF(OR(D14&lt;0,F14&lt;0,AND(G14&lt;&gt;"",NOT(ISNUMBER(G14)))),"Revisa",ROUND(D14*F14*(1-N(G14)/100),2)),"Revisa"))</f>
        <v/>
      </c>
    </row>
    <row r="15" ht="17" customHeight="1">
      <c r="A15" s="26" t="inlineStr">
        <is>
          <t>AT-0900</t>
        </is>
      </c>
      <c r="B15" s="26" t="inlineStr">
        <is>
          <t>Atún claro en aceite de oliva</t>
        </is>
      </c>
      <c r="C15" s="26" t="inlineStr">
        <is>
          <t>lata 900 g · caja de 6</t>
        </is>
      </c>
      <c r="D15" s="27" t="n">
        <v>15</v>
      </c>
      <c r="E15" s="26" t="inlineStr">
        <is>
          <t>Caja</t>
        </is>
      </c>
      <c r="F15" s="28" t="n">
        <v>54.2</v>
      </c>
      <c r="G15" s="29" t="n"/>
      <c r="H15" s="29" t="n">
        <v>10</v>
      </c>
      <c r="I15" s="30">
        <f>IF(OR(D15="",F15=""),"",IFERROR(IF(OR(D15&lt;0,F15&lt;0,AND(G15&lt;&gt;"",NOT(ISNUMBER(G15)))),"Revisa",ROUND(D15*F15*(1-N(G15)/100),2)),"Revisa"))</f>
        <v/>
      </c>
    </row>
    <row r="16" ht="17" customHeight="1">
      <c r="A16" s="26" t="inlineStr">
        <is>
          <t>TT-3000</t>
        </is>
      </c>
      <c r="B16" s="26" t="inlineStr">
        <is>
          <t>Tomate triturado</t>
        </is>
      </c>
      <c r="C16" s="26" t="inlineStr">
        <is>
          <t>lata 3 kg · caja de 6</t>
        </is>
      </c>
      <c r="D16" s="27" t="n">
        <v>10</v>
      </c>
      <c r="E16" s="26" t="inlineStr">
        <is>
          <t>Caja</t>
        </is>
      </c>
      <c r="F16" s="28" t="n">
        <v>15.9</v>
      </c>
      <c r="G16" s="29" t="n"/>
      <c r="H16" s="29" t="n">
        <v>10</v>
      </c>
      <c r="I16" s="30">
        <f>IF(OR(D16="",F16=""),"",IFERROR(IF(OR(D16&lt;0,F16&lt;0,AND(G16&lt;&gt;"",NOT(ISNUMBER(G16)))),"Revisa",ROUND(D16*F16*(1-N(G16)/100),2)),"Revisa"))</f>
        <v/>
      </c>
    </row>
    <row r="17" ht="17" customHeight="1">
      <c r="A17" s="26" t="inlineStr">
        <is>
          <t>SV-3030</t>
        </is>
      </c>
      <c r="B17" s="26" t="inlineStr">
        <is>
          <t>Servilletas de papel 30 × 30 cm</t>
        </is>
      </c>
      <c r="C17" s="26" t="inlineStr">
        <is>
          <t>caja de 3.000</t>
        </is>
      </c>
      <c r="D17" s="27" t="n">
        <v>12</v>
      </c>
      <c r="E17" s="26" t="inlineStr">
        <is>
          <t>Caja</t>
        </is>
      </c>
      <c r="F17" s="28" t="n">
        <v>18.75</v>
      </c>
      <c r="G17" s="29" t="n"/>
      <c r="H17" s="29" t="n">
        <v>21</v>
      </c>
      <c r="I17" s="30">
        <f>IF(OR(D17="",F17=""),"",IFERROR(IF(OR(D17&lt;0,F17&lt;0,AND(G17&lt;&gt;"",NOT(ISNUMBER(G17)))),"Revisa",ROUND(D17*F17*(1-N(G17)/100),2)),"Revisa"))</f>
        <v/>
      </c>
    </row>
    <row r="18" ht="17" customHeight="1">
      <c r="A18" s="26" t="inlineStr">
        <is>
          <t>LV-0020</t>
        </is>
      </c>
      <c r="B18" s="26" t="inlineStr">
        <is>
          <t>Lavavajillas para máquina</t>
        </is>
      </c>
      <c r="C18" s="26" t="inlineStr">
        <is>
          <t>garrafa 20 L</t>
        </is>
      </c>
      <c r="D18" s="27" t="n">
        <v>6</v>
      </c>
      <c r="E18" s="26" t="inlineStr">
        <is>
          <t>Garrafa</t>
        </is>
      </c>
      <c r="F18" s="28" t="n">
        <v>27.8</v>
      </c>
      <c r="G18" s="29" t="n"/>
      <c r="H18" s="29" t="n">
        <v>21</v>
      </c>
      <c r="I18" s="30">
        <f>IF(OR(D18="",F18=""),"",IFERROR(IF(OR(D18&lt;0,F18&lt;0,AND(G18&lt;&gt;"",NOT(ISNUMBER(G18)))),"Revisa",ROUND(D18*F18*(1-N(G18)/100),2)),"Revisa"))</f>
        <v/>
      </c>
    </row>
    <row r="19" ht="17" customHeight="1">
      <c r="A19" s="26" t="n"/>
      <c r="B19" s="26" t="n"/>
      <c r="C19" s="26" t="n"/>
      <c r="D19" s="27" t="n"/>
      <c r="E19" s="26" t="n"/>
      <c r="F19" s="28" t="n"/>
      <c r="G19" s="29" t="n"/>
      <c r="H19" s="29" t="n"/>
      <c r="I19" s="30">
        <f>IF(OR(D19="",F19=""),"",IFERROR(IF(OR(D19&lt;0,F19&lt;0,AND(G19&lt;&gt;"",NOT(ISNUMBER(G19)))),"Revisa",ROUND(D19*F19*(1-N(G19)/100),2)),"Revisa"))</f>
        <v/>
      </c>
    </row>
    <row r="20" ht="17" customHeight="1">
      <c r="A20" s="26" t="n"/>
      <c r="B20" s="26" t="n"/>
      <c r="C20" s="26" t="n"/>
      <c r="D20" s="27" t="n"/>
      <c r="E20" s="26" t="n"/>
      <c r="F20" s="28" t="n"/>
      <c r="G20" s="29" t="n"/>
      <c r="H20" s="29" t="n"/>
      <c r="I20" s="30">
        <f>IF(OR(D20="",F20=""),"",IFERROR(IF(OR(D20&lt;0,F20&lt;0,AND(G20&lt;&gt;"",NOT(ISNUMBER(G20)))),"Revisa",ROUND(D20*F20*(1-N(G20)/100),2)),"Revisa"))</f>
        <v/>
      </c>
    </row>
    <row r="21" ht="17" customHeight="1">
      <c r="A21" s="26" t="n"/>
      <c r="B21" s="26" t="n"/>
      <c r="C21" s="26" t="n"/>
      <c r="D21" s="27" t="n"/>
      <c r="E21" s="26" t="n"/>
      <c r="F21" s="28" t="n"/>
      <c r="G21" s="29" t="n"/>
      <c r="H21" s="29" t="n"/>
      <c r="I21" s="30">
        <f>IF(OR(D21="",F21=""),"",IFERROR(IF(OR(D21&lt;0,F21&lt;0,AND(G21&lt;&gt;"",NOT(ISNUMBER(G21)))),"Revisa",ROUND(D21*F21*(1-N(G21)/100),2)),"Revisa"))</f>
        <v/>
      </c>
    </row>
    <row r="22" ht="17" customHeight="1">
      <c r="A22" s="26" t="n"/>
      <c r="B22" s="26" t="n"/>
      <c r="C22" s="26" t="n"/>
      <c r="D22" s="27" t="n"/>
      <c r="E22" s="26" t="n"/>
      <c r="F22" s="28" t="n"/>
      <c r="G22" s="29" t="n"/>
      <c r="H22" s="29" t="n"/>
      <c r="I22" s="30">
        <f>IF(OR(D22="",F22=""),"",IFERROR(IF(OR(D22&lt;0,F22&lt;0,AND(G22&lt;&gt;"",NOT(ISNUMBER(G22)))),"Revisa",ROUND(D22*F22*(1-N(G22)/100),2)),"Revisa"))</f>
        <v/>
      </c>
    </row>
    <row r="23" ht="17" customHeight="1">
      <c r="A23" s="26" t="n"/>
      <c r="B23" s="26" t="n"/>
      <c r="C23" s="26" t="n"/>
      <c r="D23" s="27" t="n"/>
      <c r="E23" s="26" t="n"/>
      <c r="F23" s="28" t="n"/>
      <c r="G23" s="29" t="n"/>
      <c r="H23" s="29" t="n"/>
      <c r="I23" s="30">
        <f>IF(OR(D23="",F23=""),"",IFERROR(IF(OR(D23&lt;0,F23&lt;0,AND(G23&lt;&gt;"",NOT(ISNUMBER(G23)))),"Revisa",ROUND(D23*F23*(1-N(G23)/100),2)),"Revisa"))</f>
        <v/>
      </c>
    </row>
    <row r="24" ht="17" customHeight="1">
      <c r="A24" s="26" t="n"/>
      <c r="B24" s="26" t="n"/>
      <c r="C24" s="26" t="n"/>
      <c r="D24" s="27" t="n"/>
      <c r="E24" s="26" t="n"/>
      <c r="F24" s="28" t="n"/>
      <c r="G24" s="29" t="n"/>
      <c r="H24" s="29" t="n"/>
      <c r="I24" s="30">
        <f>IF(OR(D24="",F24=""),"",IFERROR(IF(OR(D24&lt;0,F24&lt;0,AND(G24&lt;&gt;"",NOT(ISNUMBER(G24)))),"Revisa",ROUND(D24*F24*(1-N(G24)/100),2)),"Revisa"))</f>
        <v/>
      </c>
    </row>
    <row r="25" ht="17" customHeight="1">
      <c r="A25" s="26" t="n"/>
      <c r="B25" s="26" t="n"/>
      <c r="C25" s="26" t="n"/>
      <c r="D25" s="27" t="n"/>
      <c r="E25" s="26" t="n"/>
      <c r="F25" s="28" t="n"/>
      <c r="G25" s="29" t="n"/>
      <c r="H25" s="29" t="n"/>
      <c r="I25" s="30">
        <f>IF(OR(D25="",F25=""),"",IFERROR(IF(OR(D25&lt;0,F25&lt;0,AND(G25&lt;&gt;"",NOT(ISNUMBER(G25)))),"Revisa",ROUND(D25*F25*(1-N(G25)/100),2)),"Revisa"))</f>
        <v/>
      </c>
    </row>
    <row r="26" ht="17" customHeight="1">
      <c r="A26" s="26" t="n"/>
      <c r="B26" s="26" t="n"/>
      <c r="C26" s="26" t="n"/>
      <c r="D26" s="27" t="n"/>
      <c r="E26" s="26" t="n"/>
      <c r="F26" s="28" t="n"/>
      <c r="G26" s="29" t="n"/>
      <c r="H26" s="29" t="n"/>
      <c r="I26" s="30">
        <f>IF(OR(D26="",F26=""),"",IFERROR(IF(OR(D26&lt;0,F26&lt;0,AND(G26&lt;&gt;"",NOT(ISNUMBER(G26)))),"Revisa",ROUND(D26*F26*(1-N(G26)/100),2)),"Revisa"))</f>
        <v/>
      </c>
    </row>
    <row r="27" ht="17" customHeight="1">
      <c r="A27" s="26" t="n"/>
      <c r="B27" s="26" t="n"/>
      <c r="C27" s="26" t="n"/>
      <c r="D27" s="27" t="n"/>
      <c r="E27" s="26" t="n"/>
      <c r="F27" s="28" t="n"/>
      <c r="G27" s="29" t="n"/>
      <c r="H27" s="29" t="n"/>
      <c r="I27" s="30">
        <f>IF(OR(D27="",F27=""),"",IFERROR(IF(OR(D27&lt;0,F27&lt;0,AND(G27&lt;&gt;"",NOT(ISNUMBER(G27)))),"Revisa",ROUND(D27*F27*(1-N(G27)/100),2)),"Revisa"))</f>
        <v/>
      </c>
    </row>
    <row r="28" ht="17" customHeight="1">
      <c r="A28" s="26" t="n"/>
      <c r="B28" s="26" t="n"/>
      <c r="C28" s="26" t="n"/>
      <c r="D28" s="27" t="n"/>
      <c r="E28" s="26" t="n"/>
      <c r="F28" s="28" t="n"/>
      <c r="G28" s="29" t="n"/>
      <c r="H28" s="29" t="n"/>
      <c r="I28" s="30">
        <f>IF(OR(D28="",F28=""),"",IFERROR(IF(OR(D28&lt;0,F28&lt;0,AND(G28&lt;&gt;"",NOT(ISNUMBER(G28)))),"Revisa",ROUND(D28*F28*(1-N(G28)/100),2)),"Revisa"))</f>
        <v/>
      </c>
    </row>
    <row r="29" ht="17" customHeight="1">
      <c r="A29" s="26" t="n"/>
      <c r="B29" s="26" t="n"/>
      <c r="C29" s="26" t="n"/>
      <c r="D29" s="27" t="n"/>
      <c r="E29" s="26" t="n"/>
      <c r="F29" s="28" t="n"/>
      <c r="G29" s="29" t="n"/>
      <c r="H29" s="29" t="n"/>
      <c r="I29" s="30">
        <f>IF(OR(D29="",F29=""),"",IFERROR(IF(OR(D29&lt;0,F29&lt;0,AND(G29&lt;&gt;"",NOT(ISNUMBER(G29)))),"Revisa",ROUND(D29*F29*(1-N(G29)/100),2)),"Revisa"))</f>
        <v/>
      </c>
    </row>
    <row r="30" ht="17" customHeight="1">
      <c r="A30" s="26" t="n"/>
      <c r="B30" s="26" t="n"/>
      <c r="C30" s="26" t="n"/>
      <c r="D30" s="27" t="n"/>
      <c r="E30" s="26" t="n"/>
      <c r="F30" s="28" t="n"/>
      <c r="G30" s="29" t="n"/>
      <c r="H30" s="29" t="n"/>
      <c r="I30" s="30">
        <f>IF(OR(D30="",F30=""),"",IFERROR(IF(OR(D30&lt;0,F30&lt;0,AND(G30&lt;&gt;"",NOT(ISNUMBER(G30)))),"Revisa",ROUND(D30*F30*(1-N(G30)/100),2)),"Revisa"))</f>
        <v/>
      </c>
    </row>
    <row r="31" ht="17" customHeight="1">
      <c r="A31" s="26" t="n"/>
      <c r="B31" s="26" t="n"/>
      <c r="C31" s="26" t="n"/>
      <c r="D31" s="27" t="n"/>
      <c r="E31" s="26" t="n"/>
      <c r="F31" s="28" t="n"/>
      <c r="G31" s="29" t="n"/>
      <c r="H31" s="29" t="n"/>
      <c r="I31" s="30">
        <f>IF(OR(D31="",F31=""),"",IFERROR(IF(OR(D31&lt;0,F31&lt;0,AND(G31&lt;&gt;"",NOT(ISNUMBER(G31)))),"Revisa",ROUND(D31*F31*(1-N(G31)/100),2)),"Revisa"))</f>
        <v/>
      </c>
    </row>
    <row r="32" ht="17" customHeight="1">
      <c r="A32" s="26" t="n"/>
      <c r="B32" s="26" t="n"/>
      <c r="C32" s="26" t="n"/>
      <c r="D32" s="27" t="n"/>
      <c r="E32" s="26" t="n"/>
      <c r="F32" s="28" t="n"/>
      <c r="G32" s="29" t="n"/>
      <c r="H32" s="29" t="n"/>
      <c r="I32" s="30">
        <f>IF(OR(D32="",F32=""),"",IFERROR(IF(OR(D32&lt;0,F32&lt;0,AND(G32&lt;&gt;"",NOT(ISNUMBER(G32)))),"Revisa",ROUND(D32*F32*(1-N(G32)/100),2)),"Revisa"))</f>
        <v/>
      </c>
    </row>
    <row r="33" ht="17" customHeight="1">
      <c r="A33" s="26" t="n"/>
      <c r="B33" s="26" t="n"/>
      <c r="C33" s="26" t="n"/>
      <c r="D33" s="27" t="n"/>
      <c r="E33" s="26" t="n"/>
      <c r="F33" s="28" t="n"/>
      <c r="G33" s="29" t="n"/>
      <c r="H33" s="29" t="n"/>
      <c r="I33" s="30">
        <f>IF(OR(D33="",F33=""),"",IFERROR(IF(OR(D33&lt;0,F33&lt;0,AND(G33&lt;&gt;"",NOT(ISNUMBER(G33)))),"Revisa",ROUND(D33*F33*(1-N(G33)/100),2)),"Revisa"))</f>
        <v/>
      </c>
    </row>
    <row r="34" ht="8" customHeight="1"/>
    <row r="35" ht="19" customHeight="1">
      <c r="A35" s="25" t="inlineStr">
        <is>
          <t>Condiciones de pago</t>
        </is>
      </c>
      <c r="F35" s="25" t="inlineStr">
        <is>
          <t>Totales por tipo de IVA</t>
        </is>
      </c>
    </row>
    <row r="36" ht="19" customHeight="1">
      <c r="A36" s="5" t="inlineStr">
        <is>
          <t>Forma de pago</t>
        </is>
      </c>
      <c r="B36" s="19" t="inlineStr">
        <is>
          <t>Transferencia</t>
        </is>
      </c>
      <c r="C36" s="20" t="n"/>
      <c r="D36" s="20" t="n"/>
      <c r="F36" s="11" t="inlineStr">
        <is>
          <t>IVA %</t>
        </is>
      </c>
      <c r="G36" s="11" t="inlineStr">
        <is>
          <t>Base (sin IVA)</t>
        </is>
      </c>
      <c r="H36" s="31" t="n"/>
      <c r="I36" s="11" t="inlineStr">
        <is>
          <t>Cuota de IVA</t>
        </is>
      </c>
    </row>
    <row r="37" ht="19" customHeight="1">
      <c r="A37" s="5" t="inlineStr">
        <is>
          <t>Plazo de pago</t>
        </is>
      </c>
      <c r="B37" s="19" t="inlineStr">
        <is>
          <t>30 días desde la recepción de la mercancía</t>
        </is>
      </c>
      <c r="C37" s="20" t="n"/>
      <c r="D37" s="20" t="n"/>
      <c r="F37" s="32" t="n">
        <v>21</v>
      </c>
      <c r="G37" s="33">
        <f>SUMIF($H$14:$H$33,F37,$I$14:$I$33)</f>
        <v/>
      </c>
      <c r="H37" s="6" t="n"/>
      <c r="I37" s="33">
        <f>ROUND(G37*F37/100,2)</f>
        <v/>
      </c>
    </row>
    <row r="38" ht="19" customHeight="1">
      <c r="A38" s="5" t="inlineStr">
        <is>
          <t>Observaciones</t>
        </is>
      </c>
      <c r="B38" s="34" t="inlineStr">
        <is>
          <t>Descargar en el muelle 2. Las garrafas de aceite, en un palé aparte.</t>
        </is>
      </c>
      <c r="C38" s="20" t="n"/>
      <c r="D38" s="20" t="n"/>
      <c r="F38" s="32" t="n">
        <v>10</v>
      </c>
      <c r="G38" s="33">
        <f>SUMIF($H$14:$H$33,F38,$I$14:$I$33)</f>
        <v/>
      </c>
      <c r="H38" s="6" t="n"/>
      <c r="I38" s="33">
        <f>ROUND(G38*F38/100,2)</f>
        <v/>
      </c>
    </row>
    <row r="39" ht="19" customHeight="1">
      <c r="A39" s="6" t="n"/>
      <c r="B39" s="20" t="n"/>
      <c r="C39" s="20" t="n"/>
      <c r="D39" s="20" t="n"/>
      <c r="F39" s="32" t="n">
        <v>4</v>
      </c>
      <c r="G39" s="33">
        <f>SUMIF($H$14:$H$33,F39,$I$14:$I$33)</f>
        <v/>
      </c>
      <c r="H39" s="6" t="n"/>
      <c r="I39" s="33">
        <f>ROUND(G39*F39/100,2)</f>
        <v/>
      </c>
    </row>
    <row r="40" ht="19" customHeight="1">
      <c r="A40" s="6" t="n"/>
      <c r="B40" s="20" t="n"/>
      <c r="C40" s="20" t="n"/>
      <c r="D40" s="20" t="n"/>
      <c r="F40" s="35" t="inlineStr">
        <is>
          <t>Suma</t>
        </is>
      </c>
      <c r="G40" s="36">
        <f>SUM(G37:G39)</f>
        <v/>
      </c>
      <c r="H40" s="6" t="n"/>
      <c r="I40" s="36">
        <f>SUM(I37:I39)</f>
        <v/>
      </c>
    </row>
    <row r="41" ht="22" customHeight="1">
      <c r="D41" s="37" t="inlineStr">
        <is>
          <t>TOTAL DE LA ORDEN (con IVA)</t>
        </is>
      </c>
      <c r="I41" s="38">
        <f>ROUND(G40+I40,2)</f>
        <v/>
      </c>
    </row>
    <row r="42" ht="30" customHeight="1">
      <c r="A42" s="39">
        <f>TRIM(IF(COUNTIF(I14:I33,"Revisa")&gt;0,"Revisa las filas marcadas: la cantidad, el precio o el descuento no es un número. ","")&amp;IF(ROUND(SUM(I14:I33)-G40,2)&lt;&gt;0,"Falta el IVA % en alguna fila: elígelo para que entre en los totales. ","")&amp;IF(COUNTIFS(G14:G33,"&gt;0",G14:G33,"&lt;1")&gt;0,"Hay un descuento de menos de un 1 %. Si querías un 5 %, escribe 5, sin el signo %. ","")&amp;IF(AND(COUNT(I14:I33)&gt;0,B6=""),"Falta el proveedor. ","")&amp;IF(AND(ISNUMBER(G7),ISNUMBER(I3)),IF(G7&lt;I3,"La fecha de entrega es anterior a la de la orden. ",""),"")&amp;IF(AND(ISNUMBER(N6),G40&gt;0,G40&gt;=N6,B52=""),"Esta orden necesita aprobación: falta «Aprobada por».",""))</f>
        <v/>
      </c>
    </row>
    <row r="43" ht="6" customHeight="1"/>
    <row r="44">
      <c r="A44" s="25" t="inlineStr">
        <is>
          <t>Condiciones de esta orden</t>
        </is>
      </c>
    </row>
    <row r="45" ht="15" customHeight="1">
      <c r="A45" s="40" t="inlineStr">
        <is>
          <t>1. Indiquen este número de orden en el albarán y en la factura.</t>
        </is>
      </c>
    </row>
    <row r="46" ht="15" customHeight="1">
      <c r="A46" s="40" t="inlineStr">
        <is>
          <t>2. Si no pueden servir algún artículo, o cambia el precio o la fecha de entrega, avísennos por escrito antes de enviarlo.</t>
        </is>
      </c>
    </row>
    <row r="47" ht="15" customHeight="1">
      <c r="A47" s="40" t="inlineStr">
        <is>
          <t>3. Confirmen esta orden por escrito: basta con responder al email con el que la reciben.</t>
        </is>
      </c>
    </row>
    <row r="48" ht="15" customHeight="1">
      <c r="A48" s="40" t="inlineStr">
        <is>
          <t>4. Precios sin IVA. Solo se factura lo entregado, según el albarán firmado.</t>
        </is>
      </c>
    </row>
    <row r="49" ht="8" customHeight="1"/>
    <row r="50" ht="19" customHeight="1">
      <c r="A50" s="41" t="inlineStr">
        <is>
          <t>Aprobación (nuestra empresa)</t>
        </is>
      </c>
      <c r="B50" s="31" t="n"/>
      <c r="C50" s="31" t="n"/>
      <c r="D50" s="31" t="n"/>
      <c r="F50" s="41" t="inlineStr">
        <is>
          <t>Conformidad del proveedor</t>
        </is>
      </c>
      <c r="G50" s="31" t="n"/>
      <c r="H50" s="31" t="n"/>
      <c r="I50" s="31" t="n"/>
    </row>
    <row r="51" ht="19" customHeight="1">
      <c r="A51" s="5" t="inlineStr">
        <is>
          <t>Pedida por</t>
        </is>
      </c>
      <c r="B51" s="19" t="inlineStr">
        <is>
          <t>Javier Ortiz (compras)</t>
        </is>
      </c>
      <c r="C51" s="20" t="n"/>
      <c r="D51" s="20" t="n"/>
      <c r="F51" s="5" t="inlineStr">
        <is>
          <t>Nombre</t>
        </is>
      </c>
      <c r="G51" s="6" t="n"/>
      <c r="H51" s="19" t="n"/>
      <c r="I51" s="20" t="n"/>
    </row>
    <row r="52" ht="19" customHeight="1">
      <c r="A52" s="5" t="inlineStr">
        <is>
          <t>Aprobada por</t>
        </is>
      </c>
      <c r="B52" s="19" t="inlineStr">
        <is>
          <t>Marta Ruiz (gerente)</t>
        </is>
      </c>
      <c r="C52" s="20" t="n"/>
      <c r="D52" s="20" t="n"/>
      <c r="F52" s="5" t="inlineStr">
        <is>
          <t>Fecha</t>
        </is>
      </c>
      <c r="G52" s="6" t="n"/>
      <c r="H52" s="19" t="n"/>
      <c r="I52" s="20" t="n"/>
    </row>
    <row r="53" ht="19" customHeight="1">
      <c r="A53" s="5" t="inlineStr">
        <is>
          <t>Fecha</t>
        </is>
      </c>
      <c r="B53" s="23" t="n">
        <v>46301</v>
      </c>
      <c r="C53" s="20" t="n"/>
      <c r="D53" s="20" t="n"/>
      <c r="F53" s="5" t="inlineStr">
        <is>
          <t>Firma o sello</t>
        </is>
      </c>
      <c r="G53" s="6" t="n"/>
      <c r="H53" s="19" t="n"/>
      <c r="I53" s="20" t="n"/>
    </row>
    <row r="54" ht="30" customHeight="1">
      <c r="A54" s="5" t="inlineStr">
        <is>
          <t>Firma</t>
        </is>
      </c>
      <c r="B54" s="19" t="n"/>
      <c r="C54" s="20" t="n"/>
      <c r="D54" s="20" t="n"/>
      <c r="F54" s="6" t="n"/>
      <c r="G54" s="6" t="n"/>
      <c r="H54" s="20" t="n"/>
      <c r="I54" s="20" t="n"/>
    </row>
    <row r="55" ht="6" customHeight="1"/>
    <row r="56">
      <c r="A56" s="42" t="inlineStr">
        <is>
          <t>Plantilla gratuita de PeasyOrders · peasyorders.com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58">
    <mergeCell ref="G10:I10"/>
    <mergeCell ref="G6:I6"/>
    <mergeCell ref="A35:D35"/>
    <mergeCell ref="A46:I46"/>
    <mergeCell ref="B8:D8"/>
    <mergeCell ref="A56:I56"/>
    <mergeCell ref="A1:E1"/>
    <mergeCell ref="F2:H2"/>
    <mergeCell ref="G36:H36"/>
    <mergeCell ref="A38:A40"/>
    <mergeCell ref="B53:D53"/>
    <mergeCell ref="A12:I12"/>
    <mergeCell ref="E8:F8"/>
    <mergeCell ref="G39:H39"/>
    <mergeCell ref="B10:D10"/>
    <mergeCell ref="B38:D40"/>
    <mergeCell ref="K8:M8"/>
    <mergeCell ref="B37:D37"/>
    <mergeCell ref="G38:H38"/>
    <mergeCell ref="E10:F10"/>
    <mergeCell ref="A42:I42"/>
    <mergeCell ref="A47:I47"/>
    <mergeCell ref="F4:I4"/>
    <mergeCell ref="F51:G51"/>
    <mergeCell ref="K1:R1"/>
    <mergeCell ref="H51:I51"/>
    <mergeCell ref="B9:D9"/>
    <mergeCell ref="G37:H37"/>
    <mergeCell ref="D41:H41"/>
    <mergeCell ref="E9:F9"/>
    <mergeCell ref="B6:D6"/>
    <mergeCell ref="H52:I52"/>
    <mergeCell ref="B51:D51"/>
    <mergeCell ref="A3:E3"/>
    <mergeCell ref="K5:Q5"/>
    <mergeCell ref="E6:F6"/>
    <mergeCell ref="B36:D36"/>
    <mergeCell ref="A2:E2"/>
    <mergeCell ref="K6:M6"/>
    <mergeCell ref="F1:H1"/>
    <mergeCell ref="A44:I44"/>
    <mergeCell ref="G9:I9"/>
    <mergeCell ref="F53:G54"/>
    <mergeCell ref="H53:I54"/>
    <mergeCell ref="B7:D7"/>
    <mergeCell ref="A48:I48"/>
    <mergeCell ref="B54:D54"/>
    <mergeCell ref="F52:G52"/>
    <mergeCell ref="F50:I50"/>
    <mergeCell ref="F35:I35"/>
    <mergeCell ref="E7:F7"/>
    <mergeCell ref="A50:D50"/>
    <mergeCell ref="A45:I45"/>
    <mergeCell ref="G8:I8"/>
    <mergeCell ref="B52:D52"/>
    <mergeCell ref="G40:H40"/>
    <mergeCell ref="F3:H3"/>
    <mergeCell ref="G7:I7"/>
  </mergeCells>
  <conditionalFormatting sqref="F4">
    <cfRule type="expression" priority="1" dxfId="0">
      <formula>OR(LEFT($F$4,3)="Ojo",LEFT($F$4,9)="El número")</formula>
    </cfRule>
    <cfRule type="expression" priority="2" dxfId="1">
      <formula>OR(LEFT($F$4,7)="Número",LEFT($F$4,9)="Esta orde")</formula>
    </cfRule>
  </conditionalFormatting>
  <conditionalFormatting sqref="I14:I33">
    <cfRule type="expression" priority="3" dxfId="0">
      <formula>$I14="Revisa"</formula>
    </cfRule>
  </conditionalFormatting>
  <conditionalFormatting sqref="H14:H33">
    <cfRule type="expression" priority="4" dxfId="2">
      <formula>AND(ISNUMBER($I14),$H14="")</formula>
    </cfRule>
  </conditionalFormatting>
  <dataValidations count="8">
    <dataValidation sqref="I2" showDropDown="0" showInputMessage="0" showErrorMessage="1" allowBlank="1" errorTitle="Número" error="Escribe solo la cifra: 148, no «OC-2026-0148»." type="whole" operator="greaterThanOrEqual">
      <formula1>1</formula1>
    </dataValidation>
    <dataValidation sqref="B53 G7 I3" showDropDown="0" showInputMessage="0" showErrorMessage="1" allowBlank="1" errorTitle="Fecha" error="Escribe una fecha: 06/10/2026." type="date" operator="greaterThan">
      <formula1>36526</formula1>
    </dataValidation>
    <dataValidation sqref="D14:D33" showDropDown="0" showInputMessage="0" showErrorMessage="1" allowBlank="1" errorTitle="Cantidad" error="Escribe un número (0 o más). Para kilos, con decimales: 2,5." type="decimal" operator="greaterThanOrEqual">
      <formula1>0</formula1>
    </dataValidation>
    <dataValidation sqref="E14:E33" showDropDown="0" showInputMessage="0" showErrorMessage="0" allowBlank="1" type="list">
      <formula1>"Caja,Unidad,Pack,Barril,Garrafa,Kg,Bandeja,Saco,Palé"</formula1>
    </dataValidation>
    <dataValidation sqref="F14:F33" showDropDown="0" showInputMessage="0" showErrorMessage="1" allowBlank="1" errorTitle="Precio" error="Escribe el precio sin IVA, como número (por ejemplo, 31,50)." type="decimal" operator="greaterThanOrEqual">
      <formula1>0</formula1>
    </dataValidation>
    <dataValidation sqref="G14:G33" showDropDown="0" showInputMessage="0" showErrorMessage="1" allowBlank="1" errorTitle="Descuento" error="Escribe el descuento en %, sin el signo, de 0 a 100: 3 para un 3 %." type="decimal" operator="between">
      <formula1>0</formula1>
      <formula2>100</formula2>
    </dataValidation>
    <dataValidation sqref="H14:H33" showDropDown="0" showInputMessage="0" showErrorMessage="1" allowBlank="1" errorTitle="IVA" error="Elige 21, 10 o 4 de la lista." type="list">
      <formula1>"21,10,4"</formula1>
    </dataValidation>
    <dataValidation sqref="N6" showDropDown="0" showInputMessage="0" showErrorMessage="1" allowBlank="1" errorTitle="Aprobación" error="Escribe un importe en euros, sin el signo: 1000." type="decimal" operator="greaterThanOrEqual">
      <formula1>0</formula1>
    </dataValidation>
  </dataValidations>
  <printOptions horizontalCentered="1"/>
  <pageMargins left="0.4" right="0.4" top="0.4" bottom="0.4" header="0.2" footer="0.2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1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7" customWidth="1" min="2" max="2"/>
    <col width="15" customWidth="1" min="3" max="3"/>
    <col width="11" customWidth="1" min="4" max="4"/>
    <col width="32" customWidth="1" min="5" max="5"/>
    <col width="13" customWidth="1" min="6" max="6"/>
    <col width="12" customWidth="1" min="7" max="7"/>
    <col width="21" customWidth="1" min="8" max="8"/>
    <col width="18" customWidth="1" min="9" max="9"/>
    <col width="40" customWidth="1" min="10" max="10"/>
    <col hidden="1" width="6" customWidth="1" min="11" max="11"/>
    <col hidden="1" width="6" customWidth="1" min="12" max="12"/>
  </cols>
  <sheetData>
    <row r="1">
      <c r="A1" s="43" t="inlineStr">
        <is>
          <t>REGISTRO DE ÓRDENES DE COMPRA</t>
        </is>
      </c>
    </row>
    <row r="2">
      <c r="A2" s="44">
        <f>"Siguiente número libre en "&amp;'Orden de compra'!K3&amp;": "&amp;'Orden de compra'!N8&amp;"     ·     Pendientes de recibir (enviadas o confirmadas): "&amp;(COUNTIF(H6:H1005,"Enviada")+COUNTIF(H6:H1005,"Confirmada"))</f>
        <v/>
      </c>
    </row>
    <row r="3" ht="26" customHeight="1">
      <c r="A3" s="45">
        <f>TRIM(IF(MAX(L6:L1005)&gt;1,"Hay números repetidos (en rojo): cada orden necesita su propio número. ","")&amp;IF(AND(COUNT(K6:K1005)&gt;0,MAX(K6:K1005)-MIN(K6:K1005)+1&gt;COUNT(K6:K1005)),"Faltan números entre el "&amp;MIN(K6:K1005)&amp;" y el "&amp;MAX(K6:K1005)&amp;" de "&amp;'Orden de compra'!K3&amp;": si anulaste una orden, apúntala con el estado «Anulada».",""))</f>
        <v/>
      </c>
    </row>
    <row r="5" ht="30" customHeight="1">
      <c r="A5" s="11" t="inlineStr">
        <is>
          <t>Año</t>
        </is>
      </c>
      <c r="B5" s="11" t="inlineStr">
        <is>
          <t>Nº</t>
        </is>
      </c>
      <c r="C5" s="11" t="inlineStr">
        <is>
          <t>Orden</t>
        </is>
      </c>
      <c r="D5" s="11" t="inlineStr">
        <is>
          <t>Fecha</t>
        </is>
      </c>
      <c r="E5" s="11" t="inlineStr">
        <is>
          <t>Proveedor</t>
        </is>
      </c>
      <c r="F5" s="11" t="inlineStr">
        <is>
          <t>Total con IVA</t>
        </is>
      </c>
      <c r="G5" s="11" t="inlineStr">
        <is>
          <t>Entrega prevista</t>
        </is>
      </c>
      <c r="H5" s="11" t="inlineStr">
        <is>
          <t>Estado</t>
        </is>
      </c>
      <c r="I5" s="11" t="inlineStr">
        <is>
          <t>Albarán o factura del proveedor</t>
        </is>
      </c>
      <c r="J5" s="11" t="inlineStr">
        <is>
          <t>Observaciones</t>
        </is>
      </c>
    </row>
    <row r="6">
      <c r="A6" s="46" t="n">
        <v>2026</v>
      </c>
      <c r="B6" s="46" t="n">
        <v>145</v>
      </c>
      <c r="C6" s="46" t="inlineStr">
        <is>
          <t>OC-2026-0145</t>
        </is>
      </c>
      <c r="D6" s="47" t="n">
        <v>46287</v>
      </c>
      <c r="E6" s="46" t="inlineStr">
        <is>
          <t>Bebidas Hermanos Soler, S.L.</t>
        </is>
      </c>
      <c r="F6" s="48" t="n">
        <v>1842.3</v>
      </c>
      <c r="G6" s="47" t="n">
        <v>46290</v>
      </c>
      <c r="H6" s="46" t="inlineStr">
        <is>
          <t>Recibida</t>
        </is>
      </c>
      <c r="I6" s="46" t="inlineStr">
        <is>
          <t>Albarán 7781</t>
        </is>
      </c>
      <c r="J6" s="46" t="n"/>
      <c r="K6">
        <f>IF(AND(ISNUMBER(B6),A6='Orden de compra'!$K$3),B6,"")</f>
        <v/>
      </c>
      <c r="L6">
        <f>IF(B6="","",COUNTIFS($A$6:$A$1005,A6,$B$6:$B$1005,B6))</f>
        <v/>
      </c>
    </row>
    <row r="7">
      <c r="A7" s="46" t="n">
        <v>2026</v>
      </c>
      <c r="B7" s="46" t="n">
        <v>146</v>
      </c>
      <c r="C7" s="46" t="inlineStr">
        <is>
          <t>OC-2026-0146</t>
        </is>
      </c>
      <c r="D7" s="47" t="n">
        <v>46294</v>
      </c>
      <c r="E7" s="46" t="inlineStr">
        <is>
          <t>Suministros Hosteleros del Ebro, S.L.</t>
        </is>
      </c>
      <c r="F7" s="48" t="n">
        <v>1105.76</v>
      </c>
      <c r="G7" s="47" t="n">
        <v>46297</v>
      </c>
      <c r="H7" s="46" t="inlineStr">
        <is>
          <t>Recibida con incidencias</t>
        </is>
      </c>
      <c r="I7" s="46" t="inlineStr">
        <is>
          <t>Albarán A-2290</t>
        </is>
      </c>
      <c r="J7" s="46" t="inlineStr">
        <is>
          <t>Faltaron 2 cajas de servilletas: van en la orden 148</t>
        </is>
      </c>
      <c r="K7">
        <f>IF(AND(ISNUMBER(B7),A7='Orden de compra'!$K$3),B7,"")</f>
        <v/>
      </c>
      <c r="L7">
        <f>IF(B7="","",COUNTIFS($A$6:$A$1005,A7,$B$6:$B$1005,B7))</f>
        <v/>
      </c>
    </row>
    <row r="8">
      <c r="A8" s="46" t="n">
        <v>2026</v>
      </c>
      <c r="B8" s="46" t="n">
        <v>147</v>
      </c>
      <c r="C8" s="46" t="inlineStr">
        <is>
          <t>OC-2026-0147</t>
        </is>
      </c>
      <c r="D8" s="47" t="n">
        <v>46296</v>
      </c>
      <c r="E8" s="46" t="inlineStr">
        <is>
          <t>Embalajes Pérez, S.L.</t>
        </is>
      </c>
      <c r="F8" s="48" t="n">
        <v>964.7</v>
      </c>
      <c r="G8" s="47" t="n">
        <v>46303</v>
      </c>
      <c r="H8" s="46" t="inlineStr">
        <is>
          <t>Confirmada</t>
        </is>
      </c>
      <c r="I8" s="46" t="n"/>
      <c r="J8" s="46" t="n"/>
      <c r="K8">
        <f>IF(AND(ISNUMBER(B8),A8='Orden de compra'!$K$3),B8,"")</f>
        <v/>
      </c>
      <c r="L8">
        <f>IF(B8="","",COUNTIFS($A$6:$A$1005,A8,$B$6:$B$1005,B8))</f>
        <v/>
      </c>
    </row>
    <row r="9">
      <c r="A9" s="46" t="n"/>
      <c r="B9" s="46" t="n"/>
      <c r="C9" s="46" t="n"/>
      <c r="D9" s="47" t="n"/>
      <c r="E9" s="46" t="n"/>
      <c r="F9" s="48" t="n"/>
      <c r="G9" s="47" t="n"/>
      <c r="H9" s="46" t="n"/>
      <c r="I9" s="46" t="n"/>
      <c r="J9" s="46" t="n"/>
      <c r="K9">
        <f>IF(AND(ISNUMBER(B9),A9='Orden de compra'!$K$3),B9,"")</f>
        <v/>
      </c>
      <c r="L9">
        <f>IF(B9="","",COUNTIFS($A$6:$A$1005,A9,$B$6:$B$1005,B9))</f>
        <v/>
      </c>
    </row>
    <row r="10">
      <c r="A10" s="46" t="n"/>
      <c r="B10" s="46" t="n"/>
      <c r="C10" s="46" t="n"/>
      <c r="D10" s="47" t="n"/>
      <c r="E10" s="46" t="n"/>
      <c r="F10" s="48" t="n"/>
      <c r="G10" s="47" t="n"/>
      <c r="H10" s="46" t="n"/>
      <c r="I10" s="46" t="n"/>
      <c r="J10" s="46" t="n"/>
      <c r="K10">
        <f>IF(AND(ISNUMBER(B10),A10='Orden de compra'!$K$3),B10,"")</f>
        <v/>
      </c>
      <c r="L10">
        <f>IF(B10="","",COUNTIFS($A$6:$A$1005,A10,$B$6:$B$1005,B10))</f>
        <v/>
      </c>
    </row>
    <row r="11">
      <c r="A11" s="46" t="n"/>
      <c r="B11" s="46" t="n"/>
      <c r="C11" s="46" t="n"/>
      <c r="D11" s="47" t="n"/>
      <c r="E11" s="46" t="n"/>
      <c r="F11" s="48" t="n"/>
      <c r="G11" s="47" t="n"/>
      <c r="H11" s="46" t="n"/>
      <c r="I11" s="46" t="n"/>
      <c r="J11" s="46" t="n"/>
      <c r="K11">
        <f>IF(AND(ISNUMBER(B11),A11='Orden de compra'!$K$3),B11,"")</f>
        <v/>
      </c>
      <c r="L11">
        <f>IF(B11="","",COUNTIFS($A$6:$A$1005,A11,$B$6:$B$1005,B11))</f>
        <v/>
      </c>
    </row>
    <row r="12">
      <c r="A12" s="46" t="n"/>
      <c r="B12" s="46" t="n"/>
      <c r="C12" s="46" t="n"/>
      <c r="D12" s="47" t="n"/>
      <c r="E12" s="46" t="n"/>
      <c r="F12" s="48" t="n"/>
      <c r="G12" s="47" t="n"/>
      <c r="H12" s="46" t="n"/>
      <c r="I12" s="46" t="n"/>
      <c r="J12" s="46" t="n"/>
      <c r="K12">
        <f>IF(AND(ISNUMBER(B12),A12='Orden de compra'!$K$3),B12,"")</f>
        <v/>
      </c>
      <c r="L12">
        <f>IF(B12="","",COUNTIFS($A$6:$A$1005,A12,$B$6:$B$1005,B12))</f>
        <v/>
      </c>
    </row>
    <row r="13">
      <c r="A13" s="46" t="n"/>
      <c r="B13" s="46" t="n"/>
      <c r="C13" s="46" t="n"/>
      <c r="D13" s="47" t="n"/>
      <c r="E13" s="46" t="n"/>
      <c r="F13" s="48" t="n"/>
      <c r="G13" s="47" t="n"/>
      <c r="H13" s="46" t="n"/>
      <c r="I13" s="46" t="n"/>
      <c r="J13" s="46" t="n"/>
      <c r="K13">
        <f>IF(AND(ISNUMBER(B13),A13='Orden de compra'!$K$3),B13,"")</f>
        <v/>
      </c>
      <c r="L13">
        <f>IF(B13="","",COUNTIFS($A$6:$A$1005,A13,$B$6:$B$1005,B13))</f>
        <v/>
      </c>
    </row>
    <row r="14">
      <c r="A14" s="46" t="n"/>
      <c r="B14" s="46" t="n"/>
      <c r="C14" s="46" t="n"/>
      <c r="D14" s="47" t="n"/>
      <c r="E14" s="46" t="n"/>
      <c r="F14" s="48" t="n"/>
      <c r="G14" s="47" t="n"/>
      <c r="H14" s="46" t="n"/>
      <c r="I14" s="46" t="n"/>
      <c r="J14" s="46" t="n"/>
      <c r="K14">
        <f>IF(AND(ISNUMBER(B14),A14='Orden de compra'!$K$3),B14,"")</f>
        <v/>
      </c>
      <c r="L14">
        <f>IF(B14="","",COUNTIFS($A$6:$A$1005,A14,$B$6:$B$1005,B14))</f>
        <v/>
      </c>
    </row>
    <row r="15">
      <c r="A15" s="46" t="n"/>
      <c r="B15" s="46" t="n"/>
      <c r="C15" s="46" t="n"/>
      <c r="D15" s="47" t="n"/>
      <c r="E15" s="46" t="n"/>
      <c r="F15" s="48" t="n"/>
      <c r="G15" s="47" t="n"/>
      <c r="H15" s="46" t="n"/>
      <c r="I15" s="46" t="n"/>
      <c r="J15" s="46" t="n"/>
      <c r="K15">
        <f>IF(AND(ISNUMBER(B15),A15='Orden de compra'!$K$3),B15,"")</f>
        <v/>
      </c>
      <c r="L15">
        <f>IF(B15="","",COUNTIFS($A$6:$A$1005,A15,$B$6:$B$1005,B15))</f>
        <v/>
      </c>
    </row>
    <row r="16">
      <c r="A16" s="46" t="n"/>
      <c r="B16" s="46" t="n"/>
      <c r="C16" s="46" t="n"/>
      <c r="D16" s="47" t="n"/>
      <c r="E16" s="46" t="n"/>
      <c r="F16" s="48" t="n"/>
      <c r="G16" s="47" t="n"/>
      <c r="H16" s="46" t="n"/>
      <c r="I16" s="46" t="n"/>
      <c r="J16" s="46" t="n"/>
      <c r="K16">
        <f>IF(AND(ISNUMBER(B16),A16='Orden de compra'!$K$3),B16,"")</f>
        <v/>
      </c>
      <c r="L16">
        <f>IF(B16="","",COUNTIFS($A$6:$A$1005,A16,$B$6:$B$1005,B16))</f>
        <v/>
      </c>
    </row>
    <row r="17">
      <c r="A17" s="46" t="n"/>
      <c r="B17" s="46" t="n"/>
      <c r="C17" s="46" t="n"/>
      <c r="D17" s="47" t="n"/>
      <c r="E17" s="46" t="n"/>
      <c r="F17" s="48" t="n"/>
      <c r="G17" s="47" t="n"/>
      <c r="H17" s="46" t="n"/>
      <c r="I17" s="46" t="n"/>
      <c r="J17" s="46" t="n"/>
      <c r="K17">
        <f>IF(AND(ISNUMBER(B17),A17='Orden de compra'!$K$3),B17,"")</f>
        <v/>
      </c>
      <c r="L17">
        <f>IF(B17="","",COUNTIFS($A$6:$A$1005,A17,$B$6:$B$1005,B17))</f>
        <v/>
      </c>
    </row>
    <row r="18">
      <c r="A18" s="46" t="n"/>
      <c r="B18" s="46" t="n"/>
      <c r="C18" s="46" t="n"/>
      <c r="D18" s="47" t="n"/>
      <c r="E18" s="46" t="n"/>
      <c r="F18" s="48" t="n"/>
      <c r="G18" s="47" t="n"/>
      <c r="H18" s="46" t="n"/>
      <c r="I18" s="46" t="n"/>
      <c r="J18" s="46" t="n"/>
      <c r="K18">
        <f>IF(AND(ISNUMBER(B18),A18='Orden de compra'!$K$3),B18,"")</f>
        <v/>
      </c>
      <c r="L18">
        <f>IF(B18="","",COUNTIFS($A$6:$A$1005,A18,$B$6:$B$1005,B18))</f>
        <v/>
      </c>
    </row>
    <row r="19">
      <c r="A19" s="46" t="n"/>
      <c r="B19" s="46" t="n"/>
      <c r="C19" s="46" t="n"/>
      <c r="D19" s="47" t="n"/>
      <c r="E19" s="46" t="n"/>
      <c r="F19" s="48" t="n"/>
      <c r="G19" s="47" t="n"/>
      <c r="H19" s="46" t="n"/>
      <c r="I19" s="46" t="n"/>
      <c r="J19" s="46" t="n"/>
      <c r="K19">
        <f>IF(AND(ISNUMBER(B19),A19='Orden de compra'!$K$3),B19,"")</f>
        <v/>
      </c>
      <c r="L19">
        <f>IF(B19="","",COUNTIFS($A$6:$A$1005,A19,$B$6:$B$1005,B19))</f>
        <v/>
      </c>
    </row>
    <row r="20">
      <c r="A20" s="46" t="n"/>
      <c r="B20" s="46" t="n"/>
      <c r="C20" s="46" t="n"/>
      <c r="D20" s="47" t="n"/>
      <c r="E20" s="46" t="n"/>
      <c r="F20" s="48" t="n"/>
      <c r="G20" s="47" t="n"/>
      <c r="H20" s="46" t="n"/>
      <c r="I20" s="46" t="n"/>
      <c r="J20" s="46" t="n"/>
      <c r="K20">
        <f>IF(AND(ISNUMBER(B20),A20='Orden de compra'!$K$3),B20,"")</f>
        <v/>
      </c>
      <c r="L20">
        <f>IF(B20="","",COUNTIFS($A$6:$A$1005,A20,$B$6:$B$1005,B20))</f>
        <v/>
      </c>
    </row>
    <row r="21">
      <c r="A21" s="46" t="n"/>
      <c r="B21" s="46" t="n"/>
      <c r="C21" s="46" t="n"/>
      <c r="D21" s="47" t="n"/>
      <c r="E21" s="46" t="n"/>
      <c r="F21" s="48" t="n"/>
      <c r="G21" s="47" t="n"/>
      <c r="H21" s="46" t="n"/>
      <c r="I21" s="46" t="n"/>
      <c r="J21" s="46" t="n"/>
      <c r="K21">
        <f>IF(AND(ISNUMBER(B21),A21='Orden de compra'!$K$3),B21,"")</f>
        <v/>
      </c>
      <c r="L21">
        <f>IF(B21="","",COUNTIFS($A$6:$A$1005,A21,$B$6:$B$1005,B21))</f>
        <v/>
      </c>
    </row>
    <row r="22">
      <c r="A22" s="46" t="n"/>
      <c r="B22" s="46" t="n"/>
      <c r="C22" s="46" t="n"/>
      <c r="D22" s="47" t="n"/>
      <c r="E22" s="46" t="n"/>
      <c r="F22" s="48" t="n"/>
      <c r="G22" s="47" t="n"/>
      <c r="H22" s="46" t="n"/>
      <c r="I22" s="46" t="n"/>
      <c r="J22" s="46" t="n"/>
      <c r="K22">
        <f>IF(AND(ISNUMBER(B22),A22='Orden de compra'!$K$3),B22,"")</f>
        <v/>
      </c>
      <c r="L22">
        <f>IF(B22="","",COUNTIFS($A$6:$A$1005,A22,$B$6:$B$1005,B22))</f>
        <v/>
      </c>
    </row>
    <row r="23">
      <c r="A23" s="46" t="n"/>
      <c r="B23" s="46" t="n"/>
      <c r="C23" s="46" t="n"/>
      <c r="D23" s="47" t="n"/>
      <c r="E23" s="46" t="n"/>
      <c r="F23" s="48" t="n"/>
      <c r="G23" s="47" t="n"/>
      <c r="H23" s="46" t="n"/>
      <c r="I23" s="46" t="n"/>
      <c r="J23" s="46" t="n"/>
      <c r="K23">
        <f>IF(AND(ISNUMBER(B23),A23='Orden de compra'!$K$3),B23,"")</f>
        <v/>
      </c>
      <c r="L23">
        <f>IF(B23="","",COUNTIFS($A$6:$A$1005,A23,$B$6:$B$1005,B23))</f>
        <v/>
      </c>
    </row>
    <row r="24">
      <c r="A24" s="46" t="n"/>
      <c r="B24" s="46" t="n"/>
      <c r="C24" s="46" t="n"/>
      <c r="D24" s="47" t="n"/>
      <c r="E24" s="46" t="n"/>
      <c r="F24" s="48" t="n"/>
      <c r="G24" s="47" t="n"/>
      <c r="H24" s="46" t="n"/>
      <c r="I24" s="46" t="n"/>
      <c r="J24" s="46" t="n"/>
      <c r="K24">
        <f>IF(AND(ISNUMBER(B24),A24='Orden de compra'!$K$3),B24,"")</f>
        <v/>
      </c>
      <c r="L24">
        <f>IF(B24="","",COUNTIFS($A$6:$A$1005,A24,$B$6:$B$1005,B24))</f>
        <v/>
      </c>
    </row>
    <row r="25">
      <c r="A25" s="46" t="n"/>
      <c r="B25" s="46" t="n"/>
      <c r="C25" s="46" t="n"/>
      <c r="D25" s="47" t="n"/>
      <c r="E25" s="46" t="n"/>
      <c r="F25" s="48" t="n"/>
      <c r="G25" s="47" t="n"/>
      <c r="H25" s="46" t="n"/>
      <c r="I25" s="46" t="n"/>
      <c r="J25" s="46" t="n"/>
      <c r="K25">
        <f>IF(AND(ISNUMBER(B25),A25='Orden de compra'!$K$3),B25,"")</f>
        <v/>
      </c>
      <c r="L25">
        <f>IF(B25="","",COUNTIFS($A$6:$A$1005,A25,$B$6:$B$1005,B25))</f>
        <v/>
      </c>
    </row>
    <row r="26">
      <c r="A26" s="46" t="n"/>
      <c r="B26" s="46" t="n"/>
      <c r="C26" s="46" t="n"/>
      <c r="D26" s="47" t="n"/>
      <c r="E26" s="46" t="n"/>
      <c r="F26" s="48" t="n"/>
      <c r="G26" s="47" t="n"/>
      <c r="H26" s="46" t="n"/>
      <c r="I26" s="46" t="n"/>
      <c r="J26" s="46" t="n"/>
      <c r="K26">
        <f>IF(AND(ISNUMBER(B26),A26='Orden de compra'!$K$3),B26,"")</f>
        <v/>
      </c>
      <c r="L26">
        <f>IF(B26="","",COUNTIFS($A$6:$A$1005,A26,$B$6:$B$1005,B26))</f>
        <v/>
      </c>
    </row>
    <row r="27">
      <c r="A27" s="46" t="n"/>
      <c r="B27" s="46" t="n"/>
      <c r="C27" s="46" t="n"/>
      <c r="D27" s="47" t="n"/>
      <c r="E27" s="46" t="n"/>
      <c r="F27" s="48" t="n"/>
      <c r="G27" s="47" t="n"/>
      <c r="H27" s="46" t="n"/>
      <c r="I27" s="46" t="n"/>
      <c r="J27" s="46" t="n"/>
      <c r="K27">
        <f>IF(AND(ISNUMBER(B27),A27='Orden de compra'!$K$3),B27,"")</f>
        <v/>
      </c>
      <c r="L27">
        <f>IF(B27="","",COUNTIFS($A$6:$A$1005,A27,$B$6:$B$1005,B27))</f>
        <v/>
      </c>
    </row>
    <row r="28">
      <c r="A28" s="46" t="n"/>
      <c r="B28" s="46" t="n"/>
      <c r="C28" s="46" t="n"/>
      <c r="D28" s="47" t="n"/>
      <c r="E28" s="46" t="n"/>
      <c r="F28" s="48" t="n"/>
      <c r="G28" s="47" t="n"/>
      <c r="H28" s="46" t="n"/>
      <c r="I28" s="46" t="n"/>
      <c r="J28" s="46" t="n"/>
      <c r="K28">
        <f>IF(AND(ISNUMBER(B28),A28='Orden de compra'!$K$3),B28,"")</f>
        <v/>
      </c>
      <c r="L28">
        <f>IF(B28="","",COUNTIFS($A$6:$A$1005,A28,$B$6:$B$1005,B28))</f>
        <v/>
      </c>
    </row>
    <row r="29">
      <c r="A29" s="46" t="n"/>
      <c r="B29" s="46" t="n"/>
      <c r="C29" s="46" t="n"/>
      <c r="D29" s="47" t="n"/>
      <c r="E29" s="46" t="n"/>
      <c r="F29" s="48" t="n"/>
      <c r="G29" s="47" t="n"/>
      <c r="H29" s="46" t="n"/>
      <c r="I29" s="46" t="n"/>
      <c r="J29" s="46" t="n"/>
      <c r="K29">
        <f>IF(AND(ISNUMBER(B29),A29='Orden de compra'!$K$3),B29,"")</f>
        <v/>
      </c>
      <c r="L29">
        <f>IF(B29="","",COUNTIFS($A$6:$A$1005,A29,$B$6:$B$1005,B29))</f>
        <v/>
      </c>
    </row>
    <row r="30">
      <c r="A30" s="46" t="n"/>
      <c r="B30" s="46" t="n"/>
      <c r="C30" s="46" t="n"/>
      <c r="D30" s="47" t="n"/>
      <c r="E30" s="46" t="n"/>
      <c r="F30" s="48" t="n"/>
      <c r="G30" s="47" t="n"/>
      <c r="H30" s="46" t="n"/>
      <c r="I30" s="46" t="n"/>
      <c r="J30" s="46" t="n"/>
      <c r="K30">
        <f>IF(AND(ISNUMBER(B30),A30='Orden de compra'!$K$3),B30,"")</f>
        <v/>
      </c>
      <c r="L30">
        <f>IF(B30="","",COUNTIFS($A$6:$A$1005,A30,$B$6:$B$1005,B30))</f>
        <v/>
      </c>
    </row>
    <row r="31">
      <c r="A31" s="46" t="n"/>
      <c r="B31" s="46" t="n"/>
      <c r="C31" s="46" t="n"/>
      <c r="D31" s="47" t="n"/>
      <c r="E31" s="46" t="n"/>
      <c r="F31" s="48" t="n"/>
      <c r="G31" s="47" t="n"/>
      <c r="H31" s="46" t="n"/>
      <c r="I31" s="46" t="n"/>
      <c r="J31" s="46" t="n"/>
      <c r="K31">
        <f>IF(AND(ISNUMBER(B31),A31='Orden de compra'!$K$3),B31,"")</f>
        <v/>
      </c>
      <c r="L31">
        <f>IF(B31="","",COUNTIFS($A$6:$A$1005,A31,$B$6:$B$1005,B31))</f>
        <v/>
      </c>
    </row>
    <row r="32">
      <c r="A32" s="46" t="n"/>
      <c r="B32" s="46" t="n"/>
      <c r="C32" s="46" t="n"/>
      <c r="D32" s="47" t="n"/>
      <c r="E32" s="46" t="n"/>
      <c r="F32" s="48" t="n"/>
      <c r="G32" s="47" t="n"/>
      <c r="H32" s="46" t="n"/>
      <c r="I32" s="46" t="n"/>
      <c r="J32" s="46" t="n"/>
      <c r="K32">
        <f>IF(AND(ISNUMBER(B32),A32='Orden de compra'!$K$3),B32,"")</f>
        <v/>
      </c>
      <c r="L32">
        <f>IF(B32="","",COUNTIFS($A$6:$A$1005,A32,$B$6:$B$1005,B32))</f>
        <v/>
      </c>
    </row>
    <row r="33">
      <c r="A33" s="46" t="n"/>
      <c r="B33" s="46" t="n"/>
      <c r="C33" s="46" t="n"/>
      <c r="D33" s="47" t="n"/>
      <c r="E33" s="46" t="n"/>
      <c r="F33" s="48" t="n"/>
      <c r="G33" s="47" t="n"/>
      <c r="H33" s="46" t="n"/>
      <c r="I33" s="46" t="n"/>
      <c r="J33" s="46" t="n"/>
      <c r="K33">
        <f>IF(AND(ISNUMBER(B33),A33='Orden de compra'!$K$3),B33,"")</f>
        <v/>
      </c>
      <c r="L33">
        <f>IF(B33="","",COUNTIFS($A$6:$A$1005,A33,$B$6:$B$1005,B33))</f>
        <v/>
      </c>
    </row>
    <row r="34">
      <c r="A34" s="46" t="n"/>
      <c r="B34" s="46" t="n"/>
      <c r="C34" s="46" t="n"/>
      <c r="D34" s="47" t="n"/>
      <c r="E34" s="46" t="n"/>
      <c r="F34" s="48" t="n"/>
      <c r="G34" s="47" t="n"/>
      <c r="H34" s="46" t="n"/>
      <c r="I34" s="46" t="n"/>
      <c r="J34" s="46" t="n"/>
      <c r="K34">
        <f>IF(AND(ISNUMBER(B34),A34='Orden de compra'!$K$3),B34,"")</f>
        <v/>
      </c>
      <c r="L34">
        <f>IF(B34="","",COUNTIFS($A$6:$A$1005,A34,$B$6:$B$1005,B34))</f>
        <v/>
      </c>
    </row>
    <row r="35">
      <c r="A35" s="46" t="n"/>
      <c r="B35" s="46" t="n"/>
      <c r="C35" s="46" t="n"/>
      <c r="D35" s="47" t="n"/>
      <c r="E35" s="46" t="n"/>
      <c r="F35" s="48" t="n"/>
      <c r="G35" s="47" t="n"/>
      <c r="H35" s="46" t="n"/>
      <c r="I35" s="46" t="n"/>
      <c r="J35" s="46" t="n"/>
      <c r="K35">
        <f>IF(AND(ISNUMBER(B35),A35='Orden de compra'!$K$3),B35,"")</f>
        <v/>
      </c>
      <c r="L35">
        <f>IF(B35="","",COUNTIFS($A$6:$A$1005,A35,$B$6:$B$1005,B35))</f>
        <v/>
      </c>
    </row>
    <row r="36">
      <c r="A36" s="46" t="n"/>
      <c r="B36" s="46" t="n"/>
      <c r="C36" s="46" t="n"/>
      <c r="D36" s="47" t="n"/>
      <c r="E36" s="46" t="n"/>
      <c r="F36" s="48" t="n"/>
      <c r="G36" s="47" t="n"/>
      <c r="H36" s="46" t="n"/>
      <c r="I36" s="46" t="n"/>
      <c r="J36" s="46" t="n"/>
      <c r="K36">
        <f>IF(AND(ISNUMBER(B36),A36='Orden de compra'!$K$3),B36,"")</f>
        <v/>
      </c>
      <c r="L36">
        <f>IF(B36="","",COUNTIFS($A$6:$A$1005,A36,$B$6:$B$1005,B36))</f>
        <v/>
      </c>
    </row>
    <row r="37">
      <c r="A37" s="46" t="n"/>
      <c r="B37" s="46" t="n"/>
      <c r="C37" s="46" t="n"/>
      <c r="D37" s="47" t="n"/>
      <c r="E37" s="46" t="n"/>
      <c r="F37" s="48" t="n"/>
      <c r="G37" s="47" t="n"/>
      <c r="H37" s="46" t="n"/>
      <c r="I37" s="46" t="n"/>
      <c r="J37" s="46" t="n"/>
      <c r="K37">
        <f>IF(AND(ISNUMBER(B37),A37='Orden de compra'!$K$3),B37,"")</f>
        <v/>
      </c>
      <c r="L37">
        <f>IF(B37="","",COUNTIFS($A$6:$A$1005,A37,$B$6:$B$1005,B37))</f>
        <v/>
      </c>
    </row>
    <row r="38">
      <c r="A38" s="46" t="n"/>
      <c r="B38" s="46" t="n"/>
      <c r="C38" s="46" t="n"/>
      <c r="D38" s="47" t="n"/>
      <c r="E38" s="46" t="n"/>
      <c r="F38" s="48" t="n"/>
      <c r="G38" s="47" t="n"/>
      <c r="H38" s="46" t="n"/>
      <c r="I38" s="46" t="n"/>
      <c r="J38" s="46" t="n"/>
      <c r="K38">
        <f>IF(AND(ISNUMBER(B38),A38='Orden de compra'!$K$3),B38,"")</f>
        <v/>
      </c>
      <c r="L38">
        <f>IF(B38="","",COUNTIFS($A$6:$A$1005,A38,$B$6:$B$1005,B38))</f>
        <v/>
      </c>
    </row>
    <row r="39">
      <c r="A39" s="46" t="n"/>
      <c r="B39" s="46" t="n"/>
      <c r="C39" s="46" t="n"/>
      <c r="D39" s="47" t="n"/>
      <c r="E39" s="46" t="n"/>
      <c r="F39" s="48" t="n"/>
      <c r="G39" s="47" t="n"/>
      <c r="H39" s="46" t="n"/>
      <c r="I39" s="46" t="n"/>
      <c r="J39" s="46" t="n"/>
      <c r="K39">
        <f>IF(AND(ISNUMBER(B39),A39='Orden de compra'!$K$3),B39,"")</f>
        <v/>
      </c>
      <c r="L39">
        <f>IF(B39="","",COUNTIFS($A$6:$A$1005,A39,$B$6:$B$1005,B39))</f>
        <v/>
      </c>
    </row>
    <row r="40">
      <c r="A40" s="46" t="n"/>
      <c r="B40" s="46" t="n"/>
      <c r="C40" s="46" t="n"/>
      <c r="D40" s="47" t="n"/>
      <c r="E40" s="46" t="n"/>
      <c r="F40" s="48" t="n"/>
      <c r="G40" s="47" t="n"/>
      <c r="H40" s="46" t="n"/>
      <c r="I40" s="46" t="n"/>
      <c r="J40" s="46" t="n"/>
      <c r="K40">
        <f>IF(AND(ISNUMBER(B40),A40='Orden de compra'!$K$3),B40,"")</f>
        <v/>
      </c>
      <c r="L40">
        <f>IF(B40="","",COUNTIFS($A$6:$A$1005,A40,$B$6:$B$1005,B40))</f>
        <v/>
      </c>
    </row>
    <row r="41">
      <c r="A41" s="46" t="n"/>
      <c r="B41" s="46" t="n"/>
      <c r="C41" s="46" t="n"/>
      <c r="D41" s="47" t="n"/>
      <c r="E41" s="46" t="n"/>
      <c r="F41" s="48" t="n"/>
      <c r="G41" s="47" t="n"/>
      <c r="H41" s="46" t="n"/>
      <c r="I41" s="46" t="n"/>
      <c r="J41" s="46" t="n"/>
      <c r="K41">
        <f>IF(AND(ISNUMBER(B41),A41='Orden de compra'!$K$3),B41,"")</f>
        <v/>
      </c>
      <c r="L41">
        <f>IF(B41="","",COUNTIFS($A$6:$A$1005,A41,$B$6:$B$1005,B41))</f>
        <v/>
      </c>
    </row>
    <row r="42">
      <c r="A42" s="46" t="n"/>
      <c r="B42" s="46" t="n"/>
      <c r="C42" s="46" t="n"/>
      <c r="D42" s="47" t="n"/>
      <c r="E42" s="46" t="n"/>
      <c r="F42" s="48" t="n"/>
      <c r="G42" s="47" t="n"/>
      <c r="H42" s="46" t="n"/>
      <c r="I42" s="46" t="n"/>
      <c r="J42" s="46" t="n"/>
      <c r="K42">
        <f>IF(AND(ISNUMBER(B42),A42='Orden de compra'!$K$3),B42,"")</f>
        <v/>
      </c>
      <c r="L42">
        <f>IF(B42="","",COUNTIFS($A$6:$A$1005,A42,$B$6:$B$1005,B42))</f>
        <v/>
      </c>
    </row>
    <row r="43">
      <c r="A43" s="46" t="n"/>
      <c r="B43" s="46" t="n"/>
      <c r="C43" s="46" t="n"/>
      <c r="D43" s="47" t="n"/>
      <c r="E43" s="46" t="n"/>
      <c r="F43" s="48" t="n"/>
      <c r="G43" s="47" t="n"/>
      <c r="H43" s="46" t="n"/>
      <c r="I43" s="46" t="n"/>
      <c r="J43" s="46" t="n"/>
      <c r="K43">
        <f>IF(AND(ISNUMBER(B43),A43='Orden de compra'!$K$3),B43,"")</f>
        <v/>
      </c>
      <c r="L43">
        <f>IF(B43="","",COUNTIFS($A$6:$A$1005,A43,$B$6:$B$1005,B43))</f>
        <v/>
      </c>
    </row>
    <row r="44">
      <c r="A44" s="46" t="n"/>
      <c r="B44" s="46" t="n"/>
      <c r="C44" s="46" t="n"/>
      <c r="D44" s="47" t="n"/>
      <c r="E44" s="46" t="n"/>
      <c r="F44" s="48" t="n"/>
      <c r="G44" s="47" t="n"/>
      <c r="H44" s="46" t="n"/>
      <c r="I44" s="46" t="n"/>
      <c r="J44" s="46" t="n"/>
      <c r="K44">
        <f>IF(AND(ISNUMBER(B44),A44='Orden de compra'!$K$3),B44,"")</f>
        <v/>
      </c>
      <c r="L44">
        <f>IF(B44="","",COUNTIFS($A$6:$A$1005,A44,$B$6:$B$1005,B44))</f>
        <v/>
      </c>
    </row>
    <row r="45">
      <c r="A45" s="46" t="n"/>
      <c r="B45" s="46" t="n"/>
      <c r="C45" s="46" t="n"/>
      <c r="D45" s="47" t="n"/>
      <c r="E45" s="46" t="n"/>
      <c r="F45" s="48" t="n"/>
      <c r="G45" s="47" t="n"/>
      <c r="H45" s="46" t="n"/>
      <c r="I45" s="46" t="n"/>
      <c r="J45" s="46" t="n"/>
      <c r="K45">
        <f>IF(AND(ISNUMBER(B45),A45='Orden de compra'!$K$3),B45,"")</f>
        <v/>
      </c>
      <c r="L45">
        <f>IF(B45="","",COUNTIFS($A$6:$A$1005,A45,$B$6:$B$1005,B45))</f>
        <v/>
      </c>
    </row>
    <row r="46">
      <c r="D46" s="49" t="n"/>
      <c r="F46" s="50" t="n"/>
      <c r="G46" s="49" t="n"/>
      <c r="K46">
        <f>IF(AND(ISNUMBER(B46),A46='Orden de compra'!$K$3),B46,"")</f>
        <v/>
      </c>
      <c r="L46">
        <f>IF(B46="","",COUNTIFS($A$6:$A$1005,A46,$B$6:$B$1005,B46))</f>
        <v/>
      </c>
    </row>
    <row r="47">
      <c r="D47" s="49" t="n"/>
      <c r="F47" s="50" t="n"/>
      <c r="G47" s="49" t="n"/>
      <c r="K47">
        <f>IF(AND(ISNUMBER(B47),A47='Orden de compra'!$K$3),B47,"")</f>
        <v/>
      </c>
      <c r="L47">
        <f>IF(B47="","",COUNTIFS($A$6:$A$1005,A47,$B$6:$B$1005,B47))</f>
        <v/>
      </c>
    </row>
    <row r="48">
      <c r="D48" s="49" t="n"/>
      <c r="F48" s="50" t="n"/>
      <c r="G48" s="49" t="n"/>
      <c r="K48">
        <f>IF(AND(ISNUMBER(B48),A48='Orden de compra'!$K$3),B48,"")</f>
        <v/>
      </c>
      <c r="L48">
        <f>IF(B48="","",COUNTIFS($A$6:$A$1005,A48,$B$6:$B$1005,B48))</f>
        <v/>
      </c>
    </row>
    <row r="49">
      <c r="D49" s="49" t="n"/>
      <c r="F49" s="50" t="n"/>
      <c r="G49" s="49" t="n"/>
      <c r="K49">
        <f>IF(AND(ISNUMBER(B49),A49='Orden de compra'!$K$3),B49,"")</f>
        <v/>
      </c>
      <c r="L49">
        <f>IF(B49="","",COUNTIFS($A$6:$A$1005,A49,$B$6:$B$1005,B49))</f>
        <v/>
      </c>
    </row>
    <row r="50">
      <c r="D50" s="49" t="n"/>
      <c r="F50" s="50" t="n"/>
      <c r="G50" s="49" t="n"/>
      <c r="K50">
        <f>IF(AND(ISNUMBER(B50),A50='Orden de compra'!$K$3),B50,"")</f>
        <v/>
      </c>
      <c r="L50">
        <f>IF(B50="","",COUNTIFS($A$6:$A$1005,A50,$B$6:$B$1005,B50))</f>
        <v/>
      </c>
    </row>
    <row r="51">
      <c r="D51" s="49" t="n"/>
      <c r="F51" s="50" t="n"/>
      <c r="G51" s="49" t="n"/>
      <c r="K51">
        <f>IF(AND(ISNUMBER(B51),A51='Orden de compra'!$K$3),B51,"")</f>
        <v/>
      </c>
      <c r="L51">
        <f>IF(B51="","",COUNTIFS($A$6:$A$1005,A51,$B$6:$B$1005,B51))</f>
        <v/>
      </c>
    </row>
    <row r="52">
      <c r="D52" s="49" t="n"/>
      <c r="F52" s="50" t="n"/>
      <c r="G52" s="49" t="n"/>
      <c r="K52">
        <f>IF(AND(ISNUMBER(B52),A52='Orden de compra'!$K$3),B52,"")</f>
        <v/>
      </c>
      <c r="L52">
        <f>IF(B52="","",COUNTIFS($A$6:$A$1005,A52,$B$6:$B$1005,B52))</f>
        <v/>
      </c>
    </row>
    <row r="53">
      <c r="D53" s="49" t="n"/>
      <c r="F53" s="50" t="n"/>
      <c r="G53" s="49" t="n"/>
      <c r="K53">
        <f>IF(AND(ISNUMBER(B53),A53='Orden de compra'!$K$3),B53,"")</f>
        <v/>
      </c>
      <c r="L53">
        <f>IF(B53="","",COUNTIFS($A$6:$A$1005,A53,$B$6:$B$1005,B53))</f>
        <v/>
      </c>
    </row>
    <row r="54">
      <c r="D54" s="49" t="n"/>
      <c r="F54" s="50" t="n"/>
      <c r="G54" s="49" t="n"/>
      <c r="K54">
        <f>IF(AND(ISNUMBER(B54),A54='Orden de compra'!$K$3),B54,"")</f>
        <v/>
      </c>
      <c r="L54">
        <f>IF(B54="","",COUNTIFS($A$6:$A$1005,A54,$B$6:$B$1005,B54))</f>
        <v/>
      </c>
    </row>
    <row r="55">
      <c r="D55" s="49" t="n"/>
      <c r="F55" s="50" t="n"/>
      <c r="G55" s="49" t="n"/>
      <c r="K55">
        <f>IF(AND(ISNUMBER(B55),A55='Orden de compra'!$K$3),B55,"")</f>
        <v/>
      </c>
      <c r="L55">
        <f>IF(B55="","",COUNTIFS($A$6:$A$1005,A55,$B$6:$B$1005,B55))</f>
        <v/>
      </c>
    </row>
    <row r="56">
      <c r="D56" s="49" t="n"/>
      <c r="F56" s="50" t="n"/>
      <c r="G56" s="49" t="n"/>
      <c r="K56">
        <f>IF(AND(ISNUMBER(B56),A56='Orden de compra'!$K$3),B56,"")</f>
        <v/>
      </c>
      <c r="L56">
        <f>IF(B56="","",COUNTIFS($A$6:$A$1005,A56,$B$6:$B$1005,B56))</f>
        <v/>
      </c>
    </row>
    <row r="57">
      <c r="D57" s="49" t="n"/>
      <c r="F57" s="50" t="n"/>
      <c r="G57" s="49" t="n"/>
      <c r="K57">
        <f>IF(AND(ISNUMBER(B57),A57='Orden de compra'!$K$3),B57,"")</f>
        <v/>
      </c>
      <c r="L57">
        <f>IF(B57="","",COUNTIFS($A$6:$A$1005,A57,$B$6:$B$1005,B57))</f>
        <v/>
      </c>
    </row>
    <row r="58">
      <c r="D58" s="49" t="n"/>
      <c r="F58" s="50" t="n"/>
      <c r="G58" s="49" t="n"/>
      <c r="K58">
        <f>IF(AND(ISNUMBER(B58),A58='Orden de compra'!$K$3),B58,"")</f>
        <v/>
      </c>
      <c r="L58">
        <f>IF(B58="","",COUNTIFS($A$6:$A$1005,A58,$B$6:$B$1005,B58))</f>
        <v/>
      </c>
    </row>
    <row r="59">
      <c r="D59" s="49" t="n"/>
      <c r="F59" s="50" t="n"/>
      <c r="G59" s="49" t="n"/>
      <c r="K59">
        <f>IF(AND(ISNUMBER(B59),A59='Orden de compra'!$K$3),B59,"")</f>
        <v/>
      </c>
      <c r="L59">
        <f>IF(B59="","",COUNTIFS($A$6:$A$1005,A59,$B$6:$B$1005,B59))</f>
        <v/>
      </c>
    </row>
    <row r="60">
      <c r="D60" s="49" t="n"/>
      <c r="F60" s="50" t="n"/>
      <c r="G60" s="49" t="n"/>
      <c r="K60">
        <f>IF(AND(ISNUMBER(B60),A60='Orden de compra'!$K$3),B60,"")</f>
        <v/>
      </c>
      <c r="L60">
        <f>IF(B60="","",COUNTIFS($A$6:$A$1005,A60,$B$6:$B$1005,B60))</f>
        <v/>
      </c>
    </row>
    <row r="61">
      <c r="D61" s="49" t="n"/>
      <c r="F61" s="50" t="n"/>
      <c r="G61" s="49" t="n"/>
      <c r="K61">
        <f>IF(AND(ISNUMBER(B61),A61='Orden de compra'!$K$3),B61,"")</f>
        <v/>
      </c>
      <c r="L61">
        <f>IF(B61="","",COUNTIFS($A$6:$A$1005,A61,$B$6:$B$1005,B61))</f>
        <v/>
      </c>
    </row>
    <row r="62">
      <c r="D62" s="49" t="n"/>
      <c r="F62" s="50" t="n"/>
      <c r="G62" s="49" t="n"/>
      <c r="K62">
        <f>IF(AND(ISNUMBER(B62),A62='Orden de compra'!$K$3),B62,"")</f>
        <v/>
      </c>
      <c r="L62">
        <f>IF(B62="","",COUNTIFS($A$6:$A$1005,A62,$B$6:$B$1005,B62))</f>
        <v/>
      </c>
    </row>
    <row r="63">
      <c r="D63" s="49" t="n"/>
      <c r="F63" s="50" t="n"/>
      <c r="G63" s="49" t="n"/>
      <c r="K63">
        <f>IF(AND(ISNUMBER(B63),A63='Orden de compra'!$K$3),B63,"")</f>
        <v/>
      </c>
      <c r="L63">
        <f>IF(B63="","",COUNTIFS($A$6:$A$1005,A63,$B$6:$B$1005,B63))</f>
        <v/>
      </c>
    </row>
    <row r="64">
      <c r="D64" s="49" t="n"/>
      <c r="F64" s="50" t="n"/>
      <c r="G64" s="49" t="n"/>
      <c r="K64">
        <f>IF(AND(ISNUMBER(B64),A64='Orden de compra'!$K$3),B64,"")</f>
        <v/>
      </c>
      <c r="L64">
        <f>IF(B64="","",COUNTIFS($A$6:$A$1005,A64,$B$6:$B$1005,B64))</f>
        <v/>
      </c>
    </row>
    <row r="65">
      <c r="D65" s="49" t="n"/>
      <c r="F65" s="50" t="n"/>
      <c r="G65" s="49" t="n"/>
      <c r="K65">
        <f>IF(AND(ISNUMBER(B65),A65='Orden de compra'!$K$3),B65,"")</f>
        <v/>
      </c>
      <c r="L65">
        <f>IF(B65="","",COUNTIFS($A$6:$A$1005,A65,$B$6:$B$1005,B65))</f>
        <v/>
      </c>
    </row>
    <row r="66">
      <c r="D66" s="49" t="n"/>
      <c r="F66" s="50" t="n"/>
      <c r="G66" s="49" t="n"/>
      <c r="K66">
        <f>IF(AND(ISNUMBER(B66),A66='Orden de compra'!$K$3),B66,"")</f>
        <v/>
      </c>
      <c r="L66">
        <f>IF(B66="","",COUNTIFS($A$6:$A$1005,A66,$B$6:$B$1005,B66))</f>
        <v/>
      </c>
    </row>
    <row r="67">
      <c r="D67" s="49" t="n"/>
      <c r="F67" s="50" t="n"/>
      <c r="G67" s="49" t="n"/>
      <c r="K67">
        <f>IF(AND(ISNUMBER(B67),A67='Orden de compra'!$K$3),B67,"")</f>
        <v/>
      </c>
      <c r="L67">
        <f>IF(B67="","",COUNTIFS($A$6:$A$1005,A67,$B$6:$B$1005,B67))</f>
        <v/>
      </c>
    </row>
    <row r="68">
      <c r="D68" s="49" t="n"/>
      <c r="F68" s="50" t="n"/>
      <c r="G68" s="49" t="n"/>
      <c r="K68">
        <f>IF(AND(ISNUMBER(B68),A68='Orden de compra'!$K$3),B68,"")</f>
        <v/>
      </c>
      <c r="L68">
        <f>IF(B68="","",COUNTIFS($A$6:$A$1005,A68,$B$6:$B$1005,B68))</f>
        <v/>
      </c>
    </row>
    <row r="69">
      <c r="D69" s="49" t="n"/>
      <c r="F69" s="50" t="n"/>
      <c r="G69" s="49" t="n"/>
      <c r="K69">
        <f>IF(AND(ISNUMBER(B69),A69='Orden de compra'!$K$3),B69,"")</f>
        <v/>
      </c>
      <c r="L69">
        <f>IF(B69="","",COUNTIFS($A$6:$A$1005,A69,$B$6:$B$1005,B69))</f>
        <v/>
      </c>
    </row>
    <row r="70">
      <c r="D70" s="49" t="n"/>
      <c r="F70" s="50" t="n"/>
      <c r="G70" s="49" t="n"/>
      <c r="K70">
        <f>IF(AND(ISNUMBER(B70),A70='Orden de compra'!$K$3),B70,"")</f>
        <v/>
      </c>
      <c r="L70">
        <f>IF(B70="","",COUNTIFS($A$6:$A$1005,A70,$B$6:$B$1005,B70))</f>
        <v/>
      </c>
    </row>
    <row r="71">
      <c r="D71" s="49" t="n"/>
      <c r="F71" s="50" t="n"/>
      <c r="G71" s="49" t="n"/>
      <c r="K71">
        <f>IF(AND(ISNUMBER(B71),A71='Orden de compra'!$K$3),B71,"")</f>
        <v/>
      </c>
      <c r="L71">
        <f>IF(B71="","",COUNTIFS($A$6:$A$1005,A71,$B$6:$B$1005,B71))</f>
        <v/>
      </c>
    </row>
    <row r="72">
      <c r="D72" s="49" t="n"/>
      <c r="F72" s="50" t="n"/>
      <c r="G72" s="49" t="n"/>
      <c r="K72">
        <f>IF(AND(ISNUMBER(B72),A72='Orden de compra'!$K$3),B72,"")</f>
        <v/>
      </c>
      <c r="L72">
        <f>IF(B72="","",COUNTIFS($A$6:$A$1005,A72,$B$6:$B$1005,B72))</f>
        <v/>
      </c>
    </row>
    <row r="73">
      <c r="D73" s="49" t="n"/>
      <c r="F73" s="50" t="n"/>
      <c r="G73" s="49" t="n"/>
      <c r="K73">
        <f>IF(AND(ISNUMBER(B73),A73='Orden de compra'!$K$3),B73,"")</f>
        <v/>
      </c>
      <c r="L73">
        <f>IF(B73="","",COUNTIFS($A$6:$A$1005,A73,$B$6:$B$1005,B73))</f>
        <v/>
      </c>
    </row>
    <row r="74">
      <c r="D74" s="49" t="n"/>
      <c r="F74" s="50" t="n"/>
      <c r="G74" s="49" t="n"/>
      <c r="K74">
        <f>IF(AND(ISNUMBER(B74),A74='Orden de compra'!$K$3),B74,"")</f>
        <v/>
      </c>
      <c r="L74">
        <f>IF(B74="","",COUNTIFS($A$6:$A$1005,A74,$B$6:$B$1005,B74))</f>
        <v/>
      </c>
    </row>
    <row r="75">
      <c r="D75" s="49" t="n"/>
      <c r="F75" s="50" t="n"/>
      <c r="G75" s="49" t="n"/>
      <c r="K75">
        <f>IF(AND(ISNUMBER(B75),A75='Orden de compra'!$K$3),B75,"")</f>
        <v/>
      </c>
      <c r="L75">
        <f>IF(B75="","",COUNTIFS($A$6:$A$1005,A75,$B$6:$B$1005,B75))</f>
        <v/>
      </c>
    </row>
    <row r="76">
      <c r="D76" s="49" t="n"/>
      <c r="F76" s="50" t="n"/>
      <c r="G76" s="49" t="n"/>
      <c r="K76">
        <f>IF(AND(ISNUMBER(B76),A76='Orden de compra'!$K$3),B76,"")</f>
        <v/>
      </c>
      <c r="L76">
        <f>IF(B76="","",COUNTIFS($A$6:$A$1005,A76,$B$6:$B$1005,B76))</f>
        <v/>
      </c>
    </row>
    <row r="77">
      <c r="D77" s="49" t="n"/>
      <c r="F77" s="50" t="n"/>
      <c r="G77" s="49" t="n"/>
      <c r="K77">
        <f>IF(AND(ISNUMBER(B77),A77='Orden de compra'!$K$3),B77,"")</f>
        <v/>
      </c>
      <c r="L77">
        <f>IF(B77="","",COUNTIFS($A$6:$A$1005,A77,$B$6:$B$1005,B77))</f>
        <v/>
      </c>
    </row>
    <row r="78">
      <c r="D78" s="49" t="n"/>
      <c r="F78" s="50" t="n"/>
      <c r="G78" s="49" t="n"/>
      <c r="K78">
        <f>IF(AND(ISNUMBER(B78),A78='Orden de compra'!$K$3),B78,"")</f>
        <v/>
      </c>
      <c r="L78">
        <f>IF(B78="","",COUNTIFS($A$6:$A$1005,A78,$B$6:$B$1005,B78))</f>
        <v/>
      </c>
    </row>
    <row r="79">
      <c r="D79" s="49" t="n"/>
      <c r="F79" s="50" t="n"/>
      <c r="G79" s="49" t="n"/>
      <c r="K79">
        <f>IF(AND(ISNUMBER(B79),A79='Orden de compra'!$K$3),B79,"")</f>
        <v/>
      </c>
      <c r="L79">
        <f>IF(B79="","",COUNTIFS($A$6:$A$1005,A79,$B$6:$B$1005,B79))</f>
        <v/>
      </c>
    </row>
    <row r="80">
      <c r="D80" s="49" t="n"/>
      <c r="F80" s="50" t="n"/>
      <c r="G80" s="49" t="n"/>
      <c r="K80">
        <f>IF(AND(ISNUMBER(B80),A80='Orden de compra'!$K$3),B80,"")</f>
        <v/>
      </c>
      <c r="L80">
        <f>IF(B80="","",COUNTIFS($A$6:$A$1005,A80,$B$6:$B$1005,B80))</f>
        <v/>
      </c>
    </row>
    <row r="81">
      <c r="D81" s="49" t="n"/>
      <c r="F81" s="50" t="n"/>
      <c r="G81" s="49" t="n"/>
      <c r="K81">
        <f>IF(AND(ISNUMBER(B81),A81='Orden de compra'!$K$3),B81,"")</f>
        <v/>
      </c>
      <c r="L81">
        <f>IF(B81="","",COUNTIFS($A$6:$A$1005,A81,$B$6:$B$1005,B81))</f>
        <v/>
      </c>
    </row>
    <row r="82">
      <c r="D82" s="49" t="n"/>
      <c r="F82" s="50" t="n"/>
      <c r="G82" s="49" t="n"/>
      <c r="K82">
        <f>IF(AND(ISNUMBER(B82),A82='Orden de compra'!$K$3),B82,"")</f>
        <v/>
      </c>
      <c r="L82">
        <f>IF(B82="","",COUNTIFS($A$6:$A$1005,A82,$B$6:$B$1005,B82))</f>
        <v/>
      </c>
    </row>
    <row r="83">
      <c r="D83" s="49" t="n"/>
      <c r="F83" s="50" t="n"/>
      <c r="G83" s="49" t="n"/>
      <c r="K83">
        <f>IF(AND(ISNUMBER(B83),A83='Orden de compra'!$K$3),B83,"")</f>
        <v/>
      </c>
      <c r="L83">
        <f>IF(B83="","",COUNTIFS($A$6:$A$1005,A83,$B$6:$B$1005,B83))</f>
        <v/>
      </c>
    </row>
    <row r="84">
      <c r="D84" s="49" t="n"/>
      <c r="F84" s="50" t="n"/>
      <c r="G84" s="49" t="n"/>
      <c r="K84">
        <f>IF(AND(ISNUMBER(B84),A84='Orden de compra'!$K$3),B84,"")</f>
        <v/>
      </c>
      <c r="L84">
        <f>IF(B84="","",COUNTIFS($A$6:$A$1005,A84,$B$6:$B$1005,B84))</f>
        <v/>
      </c>
    </row>
    <row r="85">
      <c r="D85" s="49" t="n"/>
      <c r="F85" s="50" t="n"/>
      <c r="G85" s="49" t="n"/>
      <c r="K85">
        <f>IF(AND(ISNUMBER(B85),A85='Orden de compra'!$K$3),B85,"")</f>
        <v/>
      </c>
      <c r="L85">
        <f>IF(B85="","",COUNTIFS($A$6:$A$1005,A85,$B$6:$B$1005,B85))</f>
        <v/>
      </c>
    </row>
    <row r="86">
      <c r="D86" s="49" t="n"/>
      <c r="F86" s="50" t="n"/>
      <c r="G86" s="49" t="n"/>
      <c r="K86">
        <f>IF(AND(ISNUMBER(B86),A86='Orden de compra'!$K$3),B86,"")</f>
        <v/>
      </c>
      <c r="L86">
        <f>IF(B86="","",COUNTIFS($A$6:$A$1005,A86,$B$6:$B$1005,B86))</f>
        <v/>
      </c>
    </row>
    <row r="87">
      <c r="D87" s="49" t="n"/>
      <c r="F87" s="50" t="n"/>
      <c r="G87" s="49" t="n"/>
      <c r="K87">
        <f>IF(AND(ISNUMBER(B87),A87='Orden de compra'!$K$3),B87,"")</f>
        <v/>
      </c>
      <c r="L87">
        <f>IF(B87="","",COUNTIFS($A$6:$A$1005,A87,$B$6:$B$1005,B87))</f>
        <v/>
      </c>
    </row>
    <row r="88">
      <c r="D88" s="49" t="n"/>
      <c r="F88" s="50" t="n"/>
      <c r="G88" s="49" t="n"/>
      <c r="K88">
        <f>IF(AND(ISNUMBER(B88),A88='Orden de compra'!$K$3),B88,"")</f>
        <v/>
      </c>
      <c r="L88">
        <f>IF(B88="","",COUNTIFS($A$6:$A$1005,A88,$B$6:$B$1005,B88))</f>
        <v/>
      </c>
    </row>
    <row r="89">
      <c r="D89" s="49" t="n"/>
      <c r="F89" s="50" t="n"/>
      <c r="G89" s="49" t="n"/>
      <c r="K89">
        <f>IF(AND(ISNUMBER(B89),A89='Orden de compra'!$K$3),B89,"")</f>
        <v/>
      </c>
      <c r="L89">
        <f>IF(B89="","",COUNTIFS($A$6:$A$1005,A89,$B$6:$B$1005,B89))</f>
        <v/>
      </c>
    </row>
    <row r="90">
      <c r="D90" s="49" t="n"/>
      <c r="F90" s="50" t="n"/>
      <c r="G90" s="49" t="n"/>
      <c r="K90">
        <f>IF(AND(ISNUMBER(B90),A90='Orden de compra'!$K$3),B90,"")</f>
        <v/>
      </c>
      <c r="L90">
        <f>IF(B90="","",COUNTIFS($A$6:$A$1005,A90,$B$6:$B$1005,B90))</f>
        <v/>
      </c>
    </row>
    <row r="91">
      <c r="D91" s="49" t="n"/>
      <c r="F91" s="50" t="n"/>
      <c r="G91" s="49" t="n"/>
      <c r="K91">
        <f>IF(AND(ISNUMBER(B91),A91='Orden de compra'!$K$3),B91,"")</f>
        <v/>
      </c>
      <c r="L91">
        <f>IF(B91="","",COUNTIFS($A$6:$A$1005,A91,$B$6:$B$1005,B91))</f>
        <v/>
      </c>
    </row>
    <row r="92">
      <c r="D92" s="49" t="n"/>
      <c r="F92" s="50" t="n"/>
      <c r="G92" s="49" t="n"/>
      <c r="K92">
        <f>IF(AND(ISNUMBER(B92),A92='Orden de compra'!$K$3),B92,"")</f>
        <v/>
      </c>
      <c r="L92">
        <f>IF(B92="","",COUNTIFS($A$6:$A$1005,A92,$B$6:$B$1005,B92))</f>
        <v/>
      </c>
    </row>
    <row r="93">
      <c r="D93" s="49" t="n"/>
      <c r="F93" s="50" t="n"/>
      <c r="G93" s="49" t="n"/>
      <c r="K93">
        <f>IF(AND(ISNUMBER(B93),A93='Orden de compra'!$K$3),B93,"")</f>
        <v/>
      </c>
      <c r="L93">
        <f>IF(B93="","",COUNTIFS($A$6:$A$1005,A93,$B$6:$B$1005,B93))</f>
        <v/>
      </c>
    </row>
    <row r="94">
      <c r="D94" s="49" t="n"/>
      <c r="F94" s="50" t="n"/>
      <c r="G94" s="49" t="n"/>
      <c r="K94">
        <f>IF(AND(ISNUMBER(B94),A94='Orden de compra'!$K$3),B94,"")</f>
        <v/>
      </c>
      <c r="L94">
        <f>IF(B94="","",COUNTIFS($A$6:$A$1005,A94,$B$6:$B$1005,B94))</f>
        <v/>
      </c>
    </row>
    <row r="95">
      <c r="D95" s="49" t="n"/>
      <c r="F95" s="50" t="n"/>
      <c r="G95" s="49" t="n"/>
      <c r="K95">
        <f>IF(AND(ISNUMBER(B95),A95='Orden de compra'!$K$3),B95,"")</f>
        <v/>
      </c>
      <c r="L95">
        <f>IF(B95="","",COUNTIFS($A$6:$A$1005,A95,$B$6:$B$1005,B95))</f>
        <v/>
      </c>
    </row>
    <row r="96">
      <c r="D96" s="49" t="n"/>
      <c r="F96" s="50" t="n"/>
      <c r="G96" s="49" t="n"/>
      <c r="K96">
        <f>IF(AND(ISNUMBER(B96),A96='Orden de compra'!$K$3),B96,"")</f>
        <v/>
      </c>
      <c r="L96">
        <f>IF(B96="","",COUNTIFS($A$6:$A$1005,A96,$B$6:$B$1005,B96))</f>
        <v/>
      </c>
    </row>
    <row r="97">
      <c r="D97" s="49" t="n"/>
      <c r="F97" s="50" t="n"/>
      <c r="G97" s="49" t="n"/>
      <c r="K97">
        <f>IF(AND(ISNUMBER(B97),A97='Orden de compra'!$K$3),B97,"")</f>
        <v/>
      </c>
      <c r="L97">
        <f>IF(B97="","",COUNTIFS($A$6:$A$1005,A97,$B$6:$B$1005,B97))</f>
        <v/>
      </c>
    </row>
    <row r="98">
      <c r="D98" s="49" t="n"/>
      <c r="F98" s="50" t="n"/>
      <c r="G98" s="49" t="n"/>
      <c r="K98">
        <f>IF(AND(ISNUMBER(B98),A98='Orden de compra'!$K$3),B98,"")</f>
        <v/>
      </c>
      <c r="L98">
        <f>IF(B98="","",COUNTIFS($A$6:$A$1005,A98,$B$6:$B$1005,B98))</f>
        <v/>
      </c>
    </row>
    <row r="99">
      <c r="D99" s="49" t="n"/>
      <c r="F99" s="50" t="n"/>
      <c r="G99" s="49" t="n"/>
      <c r="K99">
        <f>IF(AND(ISNUMBER(B99),A99='Orden de compra'!$K$3),B99,"")</f>
        <v/>
      </c>
      <c r="L99">
        <f>IF(B99="","",COUNTIFS($A$6:$A$1005,A99,$B$6:$B$1005,B99))</f>
        <v/>
      </c>
    </row>
    <row r="100">
      <c r="D100" s="49" t="n"/>
      <c r="F100" s="50" t="n"/>
      <c r="G100" s="49" t="n"/>
      <c r="K100">
        <f>IF(AND(ISNUMBER(B100),A100='Orden de compra'!$K$3),B100,"")</f>
        <v/>
      </c>
      <c r="L100">
        <f>IF(B100="","",COUNTIFS($A$6:$A$1005,A100,$B$6:$B$1005,B100))</f>
        <v/>
      </c>
    </row>
    <row r="101">
      <c r="D101" s="49" t="n"/>
      <c r="F101" s="50" t="n"/>
      <c r="G101" s="49" t="n"/>
      <c r="K101">
        <f>IF(AND(ISNUMBER(B101),A101='Orden de compra'!$K$3),B101,"")</f>
        <v/>
      </c>
      <c r="L101">
        <f>IF(B101="","",COUNTIFS($A$6:$A$1005,A101,$B$6:$B$1005,B101))</f>
        <v/>
      </c>
    </row>
    <row r="102">
      <c r="D102" s="49" t="n"/>
      <c r="F102" s="50" t="n"/>
      <c r="G102" s="49" t="n"/>
      <c r="K102">
        <f>IF(AND(ISNUMBER(B102),A102='Orden de compra'!$K$3),B102,"")</f>
        <v/>
      </c>
      <c r="L102">
        <f>IF(B102="","",COUNTIFS($A$6:$A$1005,A102,$B$6:$B$1005,B102))</f>
        <v/>
      </c>
    </row>
    <row r="103">
      <c r="D103" s="49" t="n"/>
      <c r="F103" s="50" t="n"/>
      <c r="G103" s="49" t="n"/>
      <c r="K103">
        <f>IF(AND(ISNUMBER(B103),A103='Orden de compra'!$K$3),B103,"")</f>
        <v/>
      </c>
      <c r="L103">
        <f>IF(B103="","",COUNTIFS($A$6:$A$1005,A103,$B$6:$B$1005,B103))</f>
        <v/>
      </c>
    </row>
    <row r="104">
      <c r="D104" s="49" t="n"/>
      <c r="F104" s="50" t="n"/>
      <c r="G104" s="49" t="n"/>
      <c r="K104">
        <f>IF(AND(ISNUMBER(B104),A104='Orden de compra'!$K$3),B104,"")</f>
        <v/>
      </c>
      <c r="L104">
        <f>IF(B104="","",COUNTIFS($A$6:$A$1005,A104,$B$6:$B$1005,B104))</f>
        <v/>
      </c>
    </row>
    <row r="105">
      <c r="D105" s="49" t="n"/>
      <c r="F105" s="50" t="n"/>
      <c r="G105" s="49" t="n"/>
      <c r="K105">
        <f>IF(AND(ISNUMBER(B105),A105='Orden de compra'!$K$3),B105,"")</f>
        <v/>
      </c>
      <c r="L105">
        <f>IF(B105="","",COUNTIFS($A$6:$A$1005,A105,$B$6:$B$1005,B105))</f>
        <v/>
      </c>
    </row>
    <row r="106">
      <c r="D106" s="49" t="n"/>
      <c r="F106" s="50" t="n"/>
      <c r="G106" s="49" t="n"/>
      <c r="K106">
        <f>IF(AND(ISNUMBER(B106),A106='Orden de compra'!$K$3),B106,"")</f>
        <v/>
      </c>
      <c r="L106">
        <f>IF(B106="","",COUNTIFS($A$6:$A$1005,A106,$B$6:$B$1005,B106))</f>
        <v/>
      </c>
    </row>
    <row r="107">
      <c r="D107" s="49" t="n"/>
      <c r="F107" s="50" t="n"/>
      <c r="G107" s="49" t="n"/>
      <c r="K107">
        <f>IF(AND(ISNUMBER(B107),A107='Orden de compra'!$K$3),B107,"")</f>
        <v/>
      </c>
      <c r="L107">
        <f>IF(B107="","",COUNTIFS($A$6:$A$1005,A107,$B$6:$B$1005,B107))</f>
        <v/>
      </c>
    </row>
    <row r="108">
      <c r="D108" s="49" t="n"/>
      <c r="F108" s="50" t="n"/>
      <c r="G108" s="49" t="n"/>
      <c r="K108">
        <f>IF(AND(ISNUMBER(B108),A108='Orden de compra'!$K$3),B108,"")</f>
        <v/>
      </c>
      <c r="L108">
        <f>IF(B108="","",COUNTIFS($A$6:$A$1005,A108,$B$6:$B$1005,B108))</f>
        <v/>
      </c>
    </row>
    <row r="109">
      <c r="D109" s="49" t="n"/>
      <c r="F109" s="50" t="n"/>
      <c r="G109" s="49" t="n"/>
      <c r="K109">
        <f>IF(AND(ISNUMBER(B109),A109='Orden de compra'!$K$3),B109,"")</f>
        <v/>
      </c>
      <c r="L109">
        <f>IF(B109="","",COUNTIFS($A$6:$A$1005,A109,$B$6:$B$1005,B109))</f>
        <v/>
      </c>
    </row>
    <row r="110">
      <c r="D110" s="49" t="n"/>
      <c r="F110" s="50" t="n"/>
      <c r="G110" s="49" t="n"/>
      <c r="K110">
        <f>IF(AND(ISNUMBER(B110),A110='Orden de compra'!$K$3),B110,"")</f>
        <v/>
      </c>
      <c r="L110">
        <f>IF(B110="","",COUNTIFS($A$6:$A$1005,A110,$B$6:$B$1005,B110))</f>
        <v/>
      </c>
    </row>
    <row r="111">
      <c r="D111" s="49" t="n"/>
      <c r="F111" s="50" t="n"/>
      <c r="G111" s="49" t="n"/>
      <c r="K111">
        <f>IF(AND(ISNUMBER(B111),A111='Orden de compra'!$K$3),B111,"")</f>
        <v/>
      </c>
      <c r="L111">
        <f>IF(B111="","",COUNTIFS($A$6:$A$1005,A111,$B$6:$B$1005,B111))</f>
        <v/>
      </c>
    </row>
    <row r="112">
      <c r="D112" s="49" t="n"/>
      <c r="F112" s="50" t="n"/>
      <c r="G112" s="49" t="n"/>
      <c r="K112">
        <f>IF(AND(ISNUMBER(B112),A112='Orden de compra'!$K$3),B112,"")</f>
        <v/>
      </c>
      <c r="L112">
        <f>IF(B112="","",COUNTIFS($A$6:$A$1005,A112,$B$6:$B$1005,B112))</f>
        <v/>
      </c>
    </row>
    <row r="113">
      <c r="D113" s="49" t="n"/>
      <c r="F113" s="50" t="n"/>
      <c r="G113" s="49" t="n"/>
      <c r="K113">
        <f>IF(AND(ISNUMBER(B113),A113='Orden de compra'!$K$3),B113,"")</f>
        <v/>
      </c>
      <c r="L113">
        <f>IF(B113="","",COUNTIFS($A$6:$A$1005,A113,$B$6:$B$1005,B113))</f>
        <v/>
      </c>
    </row>
    <row r="114">
      <c r="D114" s="49" t="n"/>
      <c r="F114" s="50" t="n"/>
      <c r="G114" s="49" t="n"/>
      <c r="K114">
        <f>IF(AND(ISNUMBER(B114),A114='Orden de compra'!$K$3),B114,"")</f>
        <v/>
      </c>
      <c r="L114">
        <f>IF(B114="","",COUNTIFS($A$6:$A$1005,A114,$B$6:$B$1005,B114))</f>
        <v/>
      </c>
    </row>
    <row r="115">
      <c r="D115" s="49" t="n"/>
      <c r="F115" s="50" t="n"/>
      <c r="G115" s="49" t="n"/>
      <c r="K115">
        <f>IF(AND(ISNUMBER(B115),A115='Orden de compra'!$K$3),B115,"")</f>
        <v/>
      </c>
      <c r="L115">
        <f>IF(B115="","",COUNTIFS($A$6:$A$1005,A115,$B$6:$B$1005,B115))</f>
        <v/>
      </c>
    </row>
    <row r="116">
      <c r="D116" s="49" t="n"/>
      <c r="F116" s="50" t="n"/>
      <c r="G116" s="49" t="n"/>
      <c r="K116">
        <f>IF(AND(ISNUMBER(B116),A116='Orden de compra'!$K$3),B116,"")</f>
        <v/>
      </c>
      <c r="L116">
        <f>IF(B116="","",COUNTIFS($A$6:$A$1005,A116,$B$6:$B$1005,B116))</f>
        <v/>
      </c>
    </row>
    <row r="117">
      <c r="D117" s="49" t="n"/>
      <c r="F117" s="50" t="n"/>
      <c r="G117" s="49" t="n"/>
      <c r="K117">
        <f>IF(AND(ISNUMBER(B117),A117='Orden de compra'!$K$3),B117,"")</f>
        <v/>
      </c>
      <c r="L117">
        <f>IF(B117="","",COUNTIFS($A$6:$A$1005,A117,$B$6:$B$1005,B117))</f>
        <v/>
      </c>
    </row>
    <row r="118">
      <c r="D118" s="49" t="n"/>
      <c r="F118" s="50" t="n"/>
      <c r="G118" s="49" t="n"/>
      <c r="K118">
        <f>IF(AND(ISNUMBER(B118),A118='Orden de compra'!$K$3),B118,"")</f>
        <v/>
      </c>
      <c r="L118">
        <f>IF(B118="","",COUNTIFS($A$6:$A$1005,A118,$B$6:$B$1005,B118))</f>
        <v/>
      </c>
    </row>
    <row r="119">
      <c r="D119" s="49" t="n"/>
      <c r="F119" s="50" t="n"/>
      <c r="G119" s="49" t="n"/>
      <c r="K119">
        <f>IF(AND(ISNUMBER(B119),A119='Orden de compra'!$K$3),B119,"")</f>
        <v/>
      </c>
      <c r="L119">
        <f>IF(B119="","",COUNTIFS($A$6:$A$1005,A119,$B$6:$B$1005,B119))</f>
        <v/>
      </c>
    </row>
    <row r="120">
      <c r="D120" s="49" t="n"/>
      <c r="F120" s="50" t="n"/>
      <c r="G120" s="49" t="n"/>
      <c r="K120">
        <f>IF(AND(ISNUMBER(B120),A120='Orden de compra'!$K$3),B120,"")</f>
        <v/>
      </c>
      <c r="L120">
        <f>IF(B120="","",COUNTIFS($A$6:$A$1005,A120,$B$6:$B$1005,B120))</f>
        <v/>
      </c>
    </row>
    <row r="121">
      <c r="D121" s="49" t="n"/>
      <c r="F121" s="50" t="n"/>
      <c r="G121" s="49" t="n"/>
      <c r="K121">
        <f>IF(AND(ISNUMBER(B121),A121='Orden de compra'!$K$3),B121,"")</f>
        <v/>
      </c>
      <c r="L121">
        <f>IF(B121="","",COUNTIFS($A$6:$A$1005,A121,$B$6:$B$1005,B121))</f>
        <v/>
      </c>
    </row>
    <row r="122">
      <c r="D122" s="49" t="n"/>
      <c r="F122" s="50" t="n"/>
      <c r="G122" s="49" t="n"/>
      <c r="K122">
        <f>IF(AND(ISNUMBER(B122),A122='Orden de compra'!$K$3),B122,"")</f>
        <v/>
      </c>
      <c r="L122">
        <f>IF(B122="","",COUNTIFS($A$6:$A$1005,A122,$B$6:$B$1005,B122))</f>
        <v/>
      </c>
    </row>
    <row r="123">
      <c r="D123" s="49" t="n"/>
      <c r="F123" s="50" t="n"/>
      <c r="G123" s="49" t="n"/>
      <c r="K123">
        <f>IF(AND(ISNUMBER(B123),A123='Orden de compra'!$K$3),B123,"")</f>
        <v/>
      </c>
      <c r="L123">
        <f>IF(B123="","",COUNTIFS($A$6:$A$1005,A123,$B$6:$B$1005,B123))</f>
        <v/>
      </c>
    </row>
    <row r="124">
      <c r="D124" s="49" t="n"/>
      <c r="F124" s="50" t="n"/>
      <c r="G124" s="49" t="n"/>
      <c r="K124">
        <f>IF(AND(ISNUMBER(B124),A124='Orden de compra'!$K$3),B124,"")</f>
        <v/>
      </c>
      <c r="L124">
        <f>IF(B124="","",COUNTIFS($A$6:$A$1005,A124,$B$6:$B$1005,B124))</f>
        <v/>
      </c>
    </row>
    <row r="125">
      <c r="D125" s="49" t="n"/>
      <c r="F125" s="50" t="n"/>
      <c r="G125" s="49" t="n"/>
      <c r="K125">
        <f>IF(AND(ISNUMBER(B125),A125='Orden de compra'!$K$3),B125,"")</f>
        <v/>
      </c>
      <c r="L125">
        <f>IF(B125="","",COUNTIFS($A$6:$A$1005,A125,$B$6:$B$1005,B125))</f>
        <v/>
      </c>
    </row>
    <row r="126">
      <c r="D126" s="49" t="n"/>
      <c r="F126" s="50" t="n"/>
      <c r="G126" s="49" t="n"/>
      <c r="K126">
        <f>IF(AND(ISNUMBER(B126),A126='Orden de compra'!$K$3),B126,"")</f>
        <v/>
      </c>
      <c r="L126">
        <f>IF(B126="","",COUNTIFS($A$6:$A$1005,A126,$B$6:$B$1005,B126))</f>
        <v/>
      </c>
    </row>
    <row r="127">
      <c r="D127" s="49" t="n"/>
      <c r="F127" s="50" t="n"/>
      <c r="G127" s="49" t="n"/>
      <c r="K127">
        <f>IF(AND(ISNUMBER(B127),A127='Orden de compra'!$K$3),B127,"")</f>
        <v/>
      </c>
      <c r="L127">
        <f>IF(B127="","",COUNTIFS($A$6:$A$1005,A127,$B$6:$B$1005,B127))</f>
        <v/>
      </c>
    </row>
    <row r="128">
      <c r="D128" s="49" t="n"/>
      <c r="F128" s="50" t="n"/>
      <c r="G128" s="49" t="n"/>
      <c r="K128">
        <f>IF(AND(ISNUMBER(B128),A128='Orden de compra'!$K$3),B128,"")</f>
        <v/>
      </c>
      <c r="L128">
        <f>IF(B128="","",COUNTIFS($A$6:$A$1005,A128,$B$6:$B$1005,B128))</f>
        <v/>
      </c>
    </row>
    <row r="129">
      <c r="D129" s="49" t="n"/>
      <c r="F129" s="50" t="n"/>
      <c r="G129" s="49" t="n"/>
      <c r="K129">
        <f>IF(AND(ISNUMBER(B129),A129='Orden de compra'!$K$3),B129,"")</f>
        <v/>
      </c>
      <c r="L129">
        <f>IF(B129="","",COUNTIFS($A$6:$A$1005,A129,$B$6:$B$1005,B129))</f>
        <v/>
      </c>
    </row>
    <row r="130">
      <c r="D130" s="49" t="n"/>
      <c r="F130" s="50" t="n"/>
      <c r="G130" s="49" t="n"/>
      <c r="K130">
        <f>IF(AND(ISNUMBER(B130),A130='Orden de compra'!$K$3),B130,"")</f>
        <v/>
      </c>
      <c r="L130">
        <f>IF(B130="","",COUNTIFS($A$6:$A$1005,A130,$B$6:$B$1005,B130))</f>
        <v/>
      </c>
    </row>
    <row r="131">
      <c r="D131" s="49" t="n"/>
      <c r="F131" s="50" t="n"/>
      <c r="G131" s="49" t="n"/>
      <c r="K131">
        <f>IF(AND(ISNUMBER(B131),A131='Orden de compra'!$K$3),B131,"")</f>
        <v/>
      </c>
      <c r="L131">
        <f>IF(B131="","",COUNTIFS($A$6:$A$1005,A131,$B$6:$B$1005,B131))</f>
        <v/>
      </c>
    </row>
    <row r="132">
      <c r="D132" s="49" t="n"/>
      <c r="F132" s="50" t="n"/>
      <c r="G132" s="49" t="n"/>
      <c r="K132">
        <f>IF(AND(ISNUMBER(B132),A132='Orden de compra'!$K$3),B132,"")</f>
        <v/>
      </c>
      <c r="L132">
        <f>IF(B132="","",COUNTIFS($A$6:$A$1005,A132,$B$6:$B$1005,B132))</f>
        <v/>
      </c>
    </row>
    <row r="133">
      <c r="D133" s="49" t="n"/>
      <c r="F133" s="50" t="n"/>
      <c r="G133" s="49" t="n"/>
      <c r="K133">
        <f>IF(AND(ISNUMBER(B133),A133='Orden de compra'!$K$3),B133,"")</f>
        <v/>
      </c>
      <c r="L133">
        <f>IF(B133="","",COUNTIFS($A$6:$A$1005,A133,$B$6:$B$1005,B133))</f>
        <v/>
      </c>
    </row>
    <row r="134">
      <c r="D134" s="49" t="n"/>
      <c r="F134" s="50" t="n"/>
      <c r="G134" s="49" t="n"/>
      <c r="K134">
        <f>IF(AND(ISNUMBER(B134),A134='Orden de compra'!$K$3),B134,"")</f>
        <v/>
      </c>
      <c r="L134">
        <f>IF(B134="","",COUNTIFS($A$6:$A$1005,A134,$B$6:$B$1005,B134))</f>
        <v/>
      </c>
    </row>
    <row r="135">
      <c r="D135" s="49" t="n"/>
      <c r="F135" s="50" t="n"/>
      <c r="G135" s="49" t="n"/>
      <c r="K135">
        <f>IF(AND(ISNUMBER(B135),A135='Orden de compra'!$K$3),B135,"")</f>
        <v/>
      </c>
      <c r="L135">
        <f>IF(B135="","",COUNTIFS($A$6:$A$1005,A135,$B$6:$B$1005,B135))</f>
        <v/>
      </c>
    </row>
    <row r="136">
      <c r="D136" s="49" t="n"/>
      <c r="F136" s="50" t="n"/>
      <c r="G136" s="49" t="n"/>
      <c r="K136">
        <f>IF(AND(ISNUMBER(B136),A136='Orden de compra'!$K$3),B136,"")</f>
        <v/>
      </c>
      <c r="L136">
        <f>IF(B136="","",COUNTIFS($A$6:$A$1005,A136,$B$6:$B$1005,B136))</f>
        <v/>
      </c>
    </row>
    <row r="137">
      <c r="D137" s="49" t="n"/>
      <c r="F137" s="50" t="n"/>
      <c r="G137" s="49" t="n"/>
      <c r="K137">
        <f>IF(AND(ISNUMBER(B137),A137='Orden de compra'!$K$3),B137,"")</f>
        <v/>
      </c>
      <c r="L137">
        <f>IF(B137="","",COUNTIFS($A$6:$A$1005,A137,$B$6:$B$1005,B137))</f>
        <v/>
      </c>
    </row>
    <row r="138">
      <c r="D138" s="49" t="n"/>
      <c r="F138" s="50" t="n"/>
      <c r="G138" s="49" t="n"/>
      <c r="K138">
        <f>IF(AND(ISNUMBER(B138),A138='Orden de compra'!$K$3),B138,"")</f>
        <v/>
      </c>
      <c r="L138">
        <f>IF(B138="","",COUNTIFS($A$6:$A$1005,A138,$B$6:$B$1005,B138))</f>
        <v/>
      </c>
    </row>
    <row r="139">
      <c r="D139" s="49" t="n"/>
      <c r="F139" s="50" t="n"/>
      <c r="G139" s="49" t="n"/>
      <c r="K139">
        <f>IF(AND(ISNUMBER(B139),A139='Orden de compra'!$K$3),B139,"")</f>
        <v/>
      </c>
      <c r="L139">
        <f>IF(B139="","",COUNTIFS($A$6:$A$1005,A139,$B$6:$B$1005,B139))</f>
        <v/>
      </c>
    </row>
    <row r="140">
      <c r="D140" s="49" t="n"/>
      <c r="F140" s="50" t="n"/>
      <c r="G140" s="49" t="n"/>
      <c r="K140">
        <f>IF(AND(ISNUMBER(B140),A140='Orden de compra'!$K$3),B140,"")</f>
        <v/>
      </c>
      <c r="L140">
        <f>IF(B140="","",COUNTIFS($A$6:$A$1005,A140,$B$6:$B$1005,B140))</f>
        <v/>
      </c>
    </row>
    <row r="141">
      <c r="D141" s="49" t="n"/>
      <c r="F141" s="50" t="n"/>
      <c r="G141" s="49" t="n"/>
      <c r="K141">
        <f>IF(AND(ISNUMBER(B141),A141='Orden de compra'!$K$3),B141,"")</f>
        <v/>
      </c>
      <c r="L141">
        <f>IF(B141="","",COUNTIFS($A$6:$A$1005,A141,$B$6:$B$1005,B141))</f>
        <v/>
      </c>
    </row>
    <row r="142">
      <c r="D142" s="49" t="n"/>
      <c r="F142" s="50" t="n"/>
      <c r="G142" s="49" t="n"/>
      <c r="K142">
        <f>IF(AND(ISNUMBER(B142),A142='Orden de compra'!$K$3),B142,"")</f>
        <v/>
      </c>
      <c r="L142">
        <f>IF(B142="","",COUNTIFS($A$6:$A$1005,A142,$B$6:$B$1005,B142))</f>
        <v/>
      </c>
    </row>
    <row r="143">
      <c r="D143" s="49" t="n"/>
      <c r="F143" s="50" t="n"/>
      <c r="G143" s="49" t="n"/>
      <c r="K143">
        <f>IF(AND(ISNUMBER(B143),A143='Orden de compra'!$K$3),B143,"")</f>
        <v/>
      </c>
      <c r="L143">
        <f>IF(B143="","",COUNTIFS($A$6:$A$1005,A143,$B$6:$B$1005,B143))</f>
        <v/>
      </c>
    </row>
    <row r="144">
      <c r="D144" s="49" t="n"/>
      <c r="F144" s="50" t="n"/>
      <c r="G144" s="49" t="n"/>
      <c r="K144">
        <f>IF(AND(ISNUMBER(B144),A144='Orden de compra'!$K$3),B144,"")</f>
        <v/>
      </c>
      <c r="L144">
        <f>IF(B144="","",COUNTIFS($A$6:$A$1005,A144,$B$6:$B$1005,B144))</f>
        <v/>
      </c>
    </row>
    <row r="145">
      <c r="D145" s="49" t="n"/>
      <c r="F145" s="50" t="n"/>
      <c r="G145" s="49" t="n"/>
      <c r="K145">
        <f>IF(AND(ISNUMBER(B145),A145='Orden de compra'!$K$3),B145,"")</f>
        <v/>
      </c>
      <c r="L145">
        <f>IF(B145="","",COUNTIFS($A$6:$A$1005,A145,$B$6:$B$1005,B145))</f>
        <v/>
      </c>
    </row>
    <row r="146">
      <c r="D146" s="49" t="n"/>
      <c r="F146" s="50" t="n"/>
      <c r="G146" s="49" t="n"/>
      <c r="K146">
        <f>IF(AND(ISNUMBER(B146),A146='Orden de compra'!$K$3),B146,"")</f>
        <v/>
      </c>
      <c r="L146">
        <f>IF(B146="","",COUNTIFS($A$6:$A$1005,A146,$B$6:$B$1005,B146))</f>
        <v/>
      </c>
    </row>
    <row r="147">
      <c r="D147" s="49" t="n"/>
      <c r="F147" s="50" t="n"/>
      <c r="G147" s="49" t="n"/>
      <c r="K147">
        <f>IF(AND(ISNUMBER(B147),A147='Orden de compra'!$K$3),B147,"")</f>
        <v/>
      </c>
      <c r="L147">
        <f>IF(B147="","",COUNTIFS($A$6:$A$1005,A147,$B$6:$B$1005,B147))</f>
        <v/>
      </c>
    </row>
    <row r="148">
      <c r="D148" s="49" t="n"/>
      <c r="F148" s="50" t="n"/>
      <c r="G148" s="49" t="n"/>
      <c r="K148">
        <f>IF(AND(ISNUMBER(B148),A148='Orden de compra'!$K$3),B148,"")</f>
        <v/>
      </c>
      <c r="L148">
        <f>IF(B148="","",COUNTIFS($A$6:$A$1005,A148,$B$6:$B$1005,B148))</f>
        <v/>
      </c>
    </row>
    <row r="149">
      <c r="D149" s="49" t="n"/>
      <c r="F149" s="50" t="n"/>
      <c r="G149" s="49" t="n"/>
      <c r="K149">
        <f>IF(AND(ISNUMBER(B149),A149='Orden de compra'!$K$3),B149,"")</f>
        <v/>
      </c>
      <c r="L149">
        <f>IF(B149="","",COUNTIFS($A$6:$A$1005,A149,$B$6:$B$1005,B149))</f>
        <v/>
      </c>
    </row>
    <row r="150">
      <c r="D150" s="49" t="n"/>
      <c r="F150" s="50" t="n"/>
      <c r="G150" s="49" t="n"/>
      <c r="K150">
        <f>IF(AND(ISNUMBER(B150),A150='Orden de compra'!$K$3),B150,"")</f>
        <v/>
      </c>
      <c r="L150">
        <f>IF(B150="","",COUNTIFS($A$6:$A$1005,A150,$B$6:$B$1005,B150))</f>
        <v/>
      </c>
    </row>
    <row r="151">
      <c r="D151" s="49" t="n"/>
      <c r="F151" s="50" t="n"/>
      <c r="G151" s="49" t="n"/>
      <c r="K151">
        <f>IF(AND(ISNUMBER(B151),A151='Orden de compra'!$K$3),B151,"")</f>
        <v/>
      </c>
      <c r="L151">
        <f>IF(B151="","",COUNTIFS($A$6:$A$1005,A151,$B$6:$B$1005,B151))</f>
        <v/>
      </c>
    </row>
    <row r="152">
      <c r="D152" s="49" t="n"/>
      <c r="F152" s="50" t="n"/>
      <c r="G152" s="49" t="n"/>
      <c r="K152">
        <f>IF(AND(ISNUMBER(B152),A152='Orden de compra'!$K$3),B152,"")</f>
        <v/>
      </c>
      <c r="L152">
        <f>IF(B152="","",COUNTIFS($A$6:$A$1005,A152,$B$6:$B$1005,B152))</f>
        <v/>
      </c>
    </row>
    <row r="153">
      <c r="D153" s="49" t="n"/>
      <c r="F153" s="50" t="n"/>
      <c r="G153" s="49" t="n"/>
      <c r="K153">
        <f>IF(AND(ISNUMBER(B153),A153='Orden de compra'!$K$3),B153,"")</f>
        <v/>
      </c>
      <c r="L153">
        <f>IF(B153="","",COUNTIFS($A$6:$A$1005,A153,$B$6:$B$1005,B153))</f>
        <v/>
      </c>
    </row>
    <row r="154">
      <c r="D154" s="49" t="n"/>
      <c r="F154" s="50" t="n"/>
      <c r="G154" s="49" t="n"/>
      <c r="K154">
        <f>IF(AND(ISNUMBER(B154),A154='Orden de compra'!$K$3),B154,"")</f>
        <v/>
      </c>
      <c r="L154">
        <f>IF(B154="","",COUNTIFS($A$6:$A$1005,A154,$B$6:$B$1005,B154))</f>
        <v/>
      </c>
    </row>
    <row r="155">
      <c r="D155" s="49" t="n"/>
      <c r="F155" s="50" t="n"/>
      <c r="G155" s="49" t="n"/>
      <c r="K155">
        <f>IF(AND(ISNUMBER(B155),A155='Orden de compra'!$K$3),B155,"")</f>
        <v/>
      </c>
      <c r="L155">
        <f>IF(B155="","",COUNTIFS($A$6:$A$1005,A155,$B$6:$B$1005,B155))</f>
        <v/>
      </c>
    </row>
    <row r="156">
      <c r="D156" s="49" t="n"/>
      <c r="F156" s="50" t="n"/>
      <c r="G156" s="49" t="n"/>
      <c r="K156">
        <f>IF(AND(ISNUMBER(B156),A156='Orden de compra'!$K$3),B156,"")</f>
        <v/>
      </c>
      <c r="L156">
        <f>IF(B156="","",COUNTIFS($A$6:$A$1005,A156,$B$6:$B$1005,B156))</f>
        <v/>
      </c>
    </row>
    <row r="157">
      <c r="D157" s="49" t="n"/>
      <c r="F157" s="50" t="n"/>
      <c r="G157" s="49" t="n"/>
      <c r="K157">
        <f>IF(AND(ISNUMBER(B157),A157='Orden de compra'!$K$3),B157,"")</f>
        <v/>
      </c>
      <c r="L157">
        <f>IF(B157="","",COUNTIFS($A$6:$A$1005,A157,$B$6:$B$1005,B157))</f>
        <v/>
      </c>
    </row>
    <row r="158">
      <c r="D158" s="49" t="n"/>
      <c r="F158" s="50" t="n"/>
      <c r="G158" s="49" t="n"/>
      <c r="K158">
        <f>IF(AND(ISNUMBER(B158),A158='Orden de compra'!$K$3),B158,"")</f>
        <v/>
      </c>
      <c r="L158">
        <f>IF(B158="","",COUNTIFS($A$6:$A$1005,A158,$B$6:$B$1005,B158))</f>
        <v/>
      </c>
    </row>
    <row r="159">
      <c r="D159" s="49" t="n"/>
      <c r="F159" s="50" t="n"/>
      <c r="G159" s="49" t="n"/>
      <c r="K159">
        <f>IF(AND(ISNUMBER(B159),A159='Orden de compra'!$K$3),B159,"")</f>
        <v/>
      </c>
      <c r="L159">
        <f>IF(B159="","",COUNTIFS($A$6:$A$1005,A159,$B$6:$B$1005,B159))</f>
        <v/>
      </c>
    </row>
    <row r="160">
      <c r="D160" s="49" t="n"/>
      <c r="F160" s="50" t="n"/>
      <c r="G160" s="49" t="n"/>
      <c r="K160">
        <f>IF(AND(ISNUMBER(B160),A160='Orden de compra'!$K$3),B160,"")</f>
        <v/>
      </c>
      <c r="L160">
        <f>IF(B160="","",COUNTIFS($A$6:$A$1005,A160,$B$6:$B$1005,B160))</f>
        <v/>
      </c>
    </row>
    <row r="161">
      <c r="D161" s="49" t="n"/>
      <c r="F161" s="50" t="n"/>
      <c r="G161" s="49" t="n"/>
      <c r="K161">
        <f>IF(AND(ISNUMBER(B161),A161='Orden de compra'!$K$3),B161,"")</f>
        <v/>
      </c>
      <c r="L161">
        <f>IF(B161="","",COUNTIFS($A$6:$A$1005,A161,$B$6:$B$1005,B161))</f>
        <v/>
      </c>
    </row>
    <row r="162">
      <c r="D162" s="49" t="n"/>
      <c r="F162" s="50" t="n"/>
      <c r="G162" s="49" t="n"/>
      <c r="K162">
        <f>IF(AND(ISNUMBER(B162),A162='Orden de compra'!$K$3),B162,"")</f>
        <v/>
      </c>
      <c r="L162">
        <f>IF(B162="","",COUNTIFS($A$6:$A$1005,A162,$B$6:$B$1005,B162))</f>
        <v/>
      </c>
    </row>
    <row r="163">
      <c r="D163" s="49" t="n"/>
      <c r="F163" s="50" t="n"/>
      <c r="G163" s="49" t="n"/>
      <c r="K163">
        <f>IF(AND(ISNUMBER(B163),A163='Orden de compra'!$K$3),B163,"")</f>
        <v/>
      </c>
      <c r="L163">
        <f>IF(B163="","",COUNTIFS($A$6:$A$1005,A163,$B$6:$B$1005,B163))</f>
        <v/>
      </c>
    </row>
    <row r="164">
      <c r="D164" s="49" t="n"/>
      <c r="F164" s="50" t="n"/>
      <c r="G164" s="49" t="n"/>
      <c r="K164">
        <f>IF(AND(ISNUMBER(B164),A164='Orden de compra'!$K$3),B164,"")</f>
        <v/>
      </c>
      <c r="L164">
        <f>IF(B164="","",COUNTIFS($A$6:$A$1005,A164,$B$6:$B$1005,B164))</f>
        <v/>
      </c>
    </row>
    <row r="165">
      <c r="D165" s="49" t="n"/>
      <c r="F165" s="50" t="n"/>
      <c r="G165" s="49" t="n"/>
      <c r="K165">
        <f>IF(AND(ISNUMBER(B165),A165='Orden de compra'!$K$3),B165,"")</f>
        <v/>
      </c>
      <c r="L165">
        <f>IF(B165="","",COUNTIFS($A$6:$A$1005,A165,$B$6:$B$1005,B165))</f>
        <v/>
      </c>
    </row>
    <row r="166">
      <c r="D166" s="49" t="n"/>
      <c r="F166" s="50" t="n"/>
      <c r="G166" s="49" t="n"/>
      <c r="K166">
        <f>IF(AND(ISNUMBER(B166),A166='Orden de compra'!$K$3),B166,"")</f>
        <v/>
      </c>
      <c r="L166">
        <f>IF(B166="","",COUNTIFS($A$6:$A$1005,A166,$B$6:$B$1005,B166))</f>
        <v/>
      </c>
    </row>
    <row r="167">
      <c r="D167" s="49" t="n"/>
      <c r="F167" s="50" t="n"/>
      <c r="G167" s="49" t="n"/>
      <c r="K167">
        <f>IF(AND(ISNUMBER(B167),A167='Orden de compra'!$K$3),B167,"")</f>
        <v/>
      </c>
      <c r="L167">
        <f>IF(B167="","",COUNTIFS($A$6:$A$1005,A167,$B$6:$B$1005,B167))</f>
        <v/>
      </c>
    </row>
    <row r="168">
      <c r="D168" s="49" t="n"/>
      <c r="F168" s="50" t="n"/>
      <c r="G168" s="49" t="n"/>
      <c r="K168">
        <f>IF(AND(ISNUMBER(B168),A168='Orden de compra'!$K$3),B168,"")</f>
        <v/>
      </c>
      <c r="L168">
        <f>IF(B168="","",COUNTIFS($A$6:$A$1005,A168,$B$6:$B$1005,B168))</f>
        <v/>
      </c>
    </row>
    <row r="169">
      <c r="D169" s="49" t="n"/>
      <c r="F169" s="50" t="n"/>
      <c r="G169" s="49" t="n"/>
      <c r="K169">
        <f>IF(AND(ISNUMBER(B169),A169='Orden de compra'!$K$3),B169,"")</f>
        <v/>
      </c>
      <c r="L169">
        <f>IF(B169="","",COUNTIFS($A$6:$A$1005,A169,$B$6:$B$1005,B169))</f>
        <v/>
      </c>
    </row>
    <row r="170">
      <c r="D170" s="49" t="n"/>
      <c r="F170" s="50" t="n"/>
      <c r="G170" s="49" t="n"/>
      <c r="K170">
        <f>IF(AND(ISNUMBER(B170),A170='Orden de compra'!$K$3),B170,"")</f>
        <v/>
      </c>
      <c r="L170">
        <f>IF(B170="","",COUNTIFS($A$6:$A$1005,A170,$B$6:$B$1005,B170))</f>
        <v/>
      </c>
    </row>
    <row r="171">
      <c r="D171" s="49" t="n"/>
      <c r="F171" s="50" t="n"/>
      <c r="G171" s="49" t="n"/>
      <c r="K171">
        <f>IF(AND(ISNUMBER(B171),A171='Orden de compra'!$K$3),B171,"")</f>
        <v/>
      </c>
      <c r="L171">
        <f>IF(B171="","",COUNTIFS($A$6:$A$1005,A171,$B$6:$B$1005,B171))</f>
        <v/>
      </c>
    </row>
    <row r="172">
      <c r="D172" s="49" t="n"/>
      <c r="F172" s="50" t="n"/>
      <c r="G172" s="49" t="n"/>
      <c r="K172">
        <f>IF(AND(ISNUMBER(B172),A172='Orden de compra'!$K$3),B172,"")</f>
        <v/>
      </c>
      <c r="L172">
        <f>IF(B172="","",COUNTIFS($A$6:$A$1005,A172,$B$6:$B$1005,B172))</f>
        <v/>
      </c>
    </row>
    <row r="173">
      <c r="D173" s="49" t="n"/>
      <c r="F173" s="50" t="n"/>
      <c r="G173" s="49" t="n"/>
      <c r="K173">
        <f>IF(AND(ISNUMBER(B173),A173='Orden de compra'!$K$3),B173,"")</f>
        <v/>
      </c>
      <c r="L173">
        <f>IF(B173="","",COUNTIFS($A$6:$A$1005,A173,$B$6:$B$1005,B173))</f>
        <v/>
      </c>
    </row>
    <row r="174">
      <c r="D174" s="49" t="n"/>
      <c r="F174" s="50" t="n"/>
      <c r="G174" s="49" t="n"/>
      <c r="K174">
        <f>IF(AND(ISNUMBER(B174),A174='Orden de compra'!$K$3),B174,"")</f>
        <v/>
      </c>
      <c r="L174">
        <f>IF(B174="","",COUNTIFS($A$6:$A$1005,A174,$B$6:$B$1005,B174))</f>
        <v/>
      </c>
    </row>
    <row r="175">
      <c r="D175" s="49" t="n"/>
      <c r="F175" s="50" t="n"/>
      <c r="G175" s="49" t="n"/>
      <c r="K175">
        <f>IF(AND(ISNUMBER(B175),A175='Orden de compra'!$K$3),B175,"")</f>
        <v/>
      </c>
      <c r="L175">
        <f>IF(B175="","",COUNTIFS($A$6:$A$1005,A175,$B$6:$B$1005,B175))</f>
        <v/>
      </c>
    </row>
    <row r="176">
      <c r="D176" s="49" t="n"/>
      <c r="F176" s="50" t="n"/>
      <c r="G176" s="49" t="n"/>
      <c r="K176">
        <f>IF(AND(ISNUMBER(B176),A176='Orden de compra'!$K$3),B176,"")</f>
        <v/>
      </c>
      <c r="L176">
        <f>IF(B176="","",COUNTIFS($A$6:$A$1005,A176,$B$6:$B$1005,B176))</f>
        <v/>
      </c>
    </row>
    <row r="177">
      <c r="D177" s="49" t="n"/>
      <c r="F177" s="50" t="n"/>
      <c r="G177" s="49" t="n"/>
      <c r="K177">
        <f>IF(AND(ISNUMBER(B177),A177='Orden de compra'!$K$3),B177,"")</f>
        <v/>
      </c>
      <c r="L177">
        <f>IF(B177="","",COUNTIFS($A$6:$A$1005,A177,$B$6:$B$1005,B177))</f>
        <v/>
      </c>
    </row>
    <row r="178">
      <c r="D178" s="49" t="n"/>
      <c r="F178" s="50" t="n"/>
      <c r="G178" s="49" t="n"/>
      <c r="K178">
        <f>IF(AND(ISNUMBER(B178),A178='Orden de compra'!$K$3),B178,"")</f>
        <v/>
      </c>
      <c r="L178">
        <f>IF(B178="","",COUNTIFS($A$6:$A$1005,A178,$B$6:$B$1005,B178))</f>
        <v/>
      </c>
    </row>
    <row r="179">
      <c r="D179" s="49" t="n"/>
      <c r="F179" s="50" t="n"/>
      <c r="G179" s="49" t="n"/>
      <c r="K179">
        <f>IF(AND(ISNUMBER(B179),A179='Orden de compra'!$K$3),B179,"")</f>
        <v/>
      </c>
      <c r="L179">
        <f>IF(B179="","",COUNTIFS($A$6:$A$1005,A179,$B$6:$B$1005,B179))</f>
        <v/>
      </c>
    </row>
    <row r="180">
      <c r="D180" s="49" t="n"/>
      <c r="F180" s="50" t="n"/>
      <c r="G180" s="49" t="n"/>
      <c r="K180">
        <f>IF(AND(ISNUMBER(B180),A180='Orden de compra'!$K$3),B180,"")</f>
        <v/>
      </c>
      <c r="L180">
        <f>IF(B180="","",COUNTIFS($A$6:$A$1005,A180,$B$6:$B$1005,B180))</f>
        <v/>
      </c>
    </row>
    <row r="181">
      <c r="D181" s="49" t="n"/>
      <c r="F181" s="50" t="n"/>
      <c r="G181" s="49" t="n"/>
      <c r="K181">
        <f>IF(AND(ISNUMBER(B181),A181='Orden de compra'!$K$3),B181,"")</f>
        <v/>
      </c>
      <c r="L181">
        <f>IF(B181="","",COUNTIFS($A$6:$A$1005,A181,$B$6:$B$1005,B181))</f>
        <v/>
      </c>
    </row>
    <row r="182">
      <c r="D182" s="49" t="n"/>
      <c r="F182" s="50" t="n"/>
      <c r="G182" s="49" t="n"/>
      <c r="K182">
        <f>IF(AND(ISNUMBER(B182),A182='Orden de compra'!$K$3),B182,"")</f>
        <v/>
      </c>
      <c r="L182">
        <f>IF(B182="","",COUNTIFS($A$6:$A$1005,A182,$B$6:$B$1005,B182))</f>
        <v/>
      </c>
    </row>
    <row r="183">
      <c r="D183" s="49" t="n"/>
      <c r="F183" s="50" t="n"/>
      <c r="G183" s="49" t="n"/>
      <c r="K183">
        <f>IF(AND(ISNUMBER(B183),A183='Orden de compra'!$K$3),B183,"")</f>
        <v/>
      </c>
      <c r="L183">
        <f>IF(B183="","",COUNTIFS($A$6:$A$1005,A183,$B$6:$B$1005,B183))</f>
        <v/>
      </c>
    </row>
    <row r="184">
      <c r="D184" s="49" t="n"/>
      <c r="F184" s="50" t="n"/>
      <c r="G184" s="49" t="n"/>
      <c r="K184">
        <f>IF(AND(ISNUMBER(B184),A184='Orden de compra'!$K$3),B184,"")</f>
        <v/>
      </c>
      <c r="L184">
        <f>IF(B184="","",COUNTIFS($A$6:$A$1005,A184,$B$6:$B$1005,B184))</f>
        <v/>
      </c>
    </row>
    <row r="185">
      <c r="D185" s="49" t="n"/>
      <c r="F185" s="50" t="n"/>
      <c r="G185" s="49" t="n"/>
      <c r="K185">
        <f>IF(AND(ISNUMBER(B185),A185='Orden de compra'!$K$3),B185,"")</f>
        <v/>
      </c>
      <c r="L185">
        <f>IF(B185="","",COUNTIFS($A$6:$A$1005,A185,$B$6:$B$1005,B185))</f>
        <v/>
      </c>
    </row>
    <row r="186">
      <c r="D186" s="49" t="n"/>
      <c r="F186" s="50" t="n"/>
      <c r="G186" s="49" t="n"/>
      <c r="K186">
        <f>IF(AND(ISNUMBER(B186),A186='Orden de compra'!$K$3),B186,"")</f>
        <v/>
      </c>
      <c r="L186">
        <f>IF(B186="","",COUNTIFS($A$6:$A$1005,A186,$B$6:$B$1005,B186))</f>
        <v/>
      </c>
    </row>
    <row r="187">
      <c r="D187" s="49" t="n"/>
      <c r="F187" s="50" t="n"/>
      <c r="G187" s="49" t="n"/>
      <c r="K187">
        <f>IF(AND(ISNUMBER(B187),A187='Orden de compra'!$K$3),B187,"")</f>
        <v/>
      </c>
      <c r="L187">
        <f>IF(B187="","",COUNTIFS($A$6:$A$1005,A187,$B$6:$B$1005,B187))</f>
        <v/>
      </c>
    </row>
    <row r="188">
      <c r="D188" s="49" t="n"/>
      <c r="F188" s="50" t="n"/>
      <c r="G188" s="49" t="n"/>
      <c r="K188">
        <f>IF(AND(ISNUMBER(B188),A188='Orden de compra'!$K$3),B188,"")</f>
        <v/>
      </c>
      <c r="L188">
        <f>IF(B188="","",COUNTIFS($A$6:$A$1005,A188,$B$6:$B$1005,B188))</f>
        <v/>
      </c>
    </row>
    <row r="189">
      <c r="D189" s="49" t="n"/>
      <c r="F189" s="50" t="n"/>
      <c r="G189" s="49" t="n"/>
      <c r="K189">
        <f>IF(AND(ISNUMBER(B189),A189='Orden de compra'!$K$3),B189,"")</f>
        <v/>
      </c>
      <c r="L189">
        <f>IF(B189="","",COUNTIFS($A$6:$A$1005,A189,$B$6:$B$1005,B189))</f>
        <v/>
      </c>
    </row>
    <row r="190">
      <c r="D190" s="49" t="n"/>
      <c r="F190" s="50" t="n"/>
      <c r="G190" s="49" t="n"/>
      <c r="K190">
        <f>IF(AND(ISNUMBER(B190),A190='Orden de compra'!$K$3),B190,"")</f>
        <v/>
      </c>
      <c r="L190">
        <f>IF(B190="","",COUNTIFS($A$6:$A$1005,A190,$B$6:$B$1005,B190))</f>
        <v/>
      </c>
    </row>
    <row r="191">
      <c r="D191" s="49" t="n"/>
      <c r="F191" s="50" t="n"/>
      <c r="G191" s="49" t="n"/>
      <c r="K191">
        <f>IF(AND(ISNUMBER(B191),A191='Orden de compra'!$K$3),B191,"")</f>
        <v/>
      </c>
      <c r="L191">
        <f>IF(B191="","",COUNTIFS($A$6:$A$1005,A191,$B$6:$B$1005,B191))</f>
        <v/>
      </c>
    </row>
    <row r="192">
      <c r="D192" s="49" t="n"/>
      <c r="F192" s="50" t="n"/>
      <c r="G192" s="49" t="n"/>
      <c r="K192">
        <f>IF(AND(ISNUMBER(B192),A192='Orden de compra'!$K$3),B192,"")</f>
        <v/>
      </c>
      <c r="L192">
        <f>IF(B192="","",COUNTIFS($A$6:$A$1005,A192,$B$6:$B$1005,B192))</f>
        <v/>
      </c>
    </row>
    <row r="193">
      <c r="D193" s="49" t="n"/>
      <c r="F193" s="50" t="n"/>
      <c r="G193" s="49" t="n"/>
      <c r="K193">
        <f>IF(AND(ISNUMBER(B193),A193='Orden de compra'!$K$3),B193,"")</f>
        <v/>
      </c>
      <c r="L193">
        <f>IF(B193="","",COUNTIFS($A$6:$A$1005,A193,$B$6:$B$1005,B193))</f>
        <v/>
      </c>
    </row>
    <row r="194">
      <c r="D194" s="49" t="n"/>
      <c r="F194" s="50" t="n"/>
      <c r="G194" s="49" t="n"/>
      <c r="K194">
        <f>IF(AND(ISNUMBER(B194),A194='Orden de compra'!$K$3),B194,"")</f>
        <v/>
      </c>
      <c r="L194">
        <f>IF(B194="","",COUNTIFS($A$6:$A$1005,A194,$B$6:$B$1005,B194))</f>
        <v/>
      </c>
    </row>
    <row r="195">
      <c r="D195" s="49" t="n"/>
      <c r="F195" s="50" t="n"/>
      <c r="G195" s="49" t="n"/>
      <c r="K195">
        <f>IF(AND(ISNUMBER(B195),A195='Orden de compra'!$K$3),B195,"")</f>
        <v/>
      </c>
      <c r="L195">
        <f>IF(B195="","",COUNTIFS($A$6:$A$1005,A195,$B$6:$B$1005,B195))</f>
        <v/>
      </c>
    </row>
    <row r="196">
      <c r="D196" s="49" t="n"/>
      <c r="F196" s="50" t="n"/>
      <c r="G196" s="49" t="n"/>
      <c r="K196">
        <f>IF(AND(ISNUMBER(B196),A196='Orden de compra'!$K$3),B196,"")</f>
        <v/>
      </c>
      <c r="L196">
        <f>IF(B196="","",COUNTIFS($A$6:$A$1005,A196,$B$6:$B$1005,B196))</f>
        <v/>
      </c>
    </row>
    <row r="197">
      <c r="D197" s="49" t="n"/>
      <c r="F197" s="50" t="n"/>
      <c r="G197" s="49" t="n"/>
      <c r="K197">
        <f>IF(AND(ISNUMBER(B197),A197='Orden de compra'!$K$3),B197,"")</f>
        <v/>
      </c>
      <c r="L197">
        <f>IF(B197="","",COUNTIFS($A$6:$A$1005,A197,$B$6:$B$1005,B197))</f>
        <v/>
      </c>
    </row>
    <row r="198">
      <c r="D198" s="49" t="n"/>
      <c r="F198" s="50" t="n"/>
      <c r="G198" s="49" t="n"/>
      <c r="K198">
        <f>IF(AND(ISNUMBER(B198),A198='Orden de compra'!$K$3),B198,"")</f>
        <v/>
      </c>
      <c r="L198">
        <f>IF(B198="","",COUNTIFS($A$6:$A$1005,A198,$B$6:$B$1005,B198))</f>
        <v/>
      </c>
    </row>
    <row r="199">
      <c r="D199" s="49" t="n"/>
      <c r="F199" s="50" t="n"/>
      <c r="G199" s="49" t="n"/>
      <c r="K199">
        <f>IF(AND(ISNUMBER(B199),A199='Orden de compra'!$K$3),B199,"")</f>
        <v/>
      </c>
      <c r="L199">
        <f>IF(B199="","",COUNTIFS($A$6:$A$1005,A199,$B$6:$B$1005,B199))</f>
        <v/>
      </c>
    </row>
    <row r="200">
      <c r="D200" s="49" t="n"/>
      <c r="F200" s="50" t="n"/>
      <c r="G200" s="49" t="n"/>
      <c r="K200">
        <f>IF(AND(ISNUMBER(B200),A200='Orden de compra'!$K$3),B200,"")</f>
        <v/>
      </c>
      <c r="L200">
        <f>IF(B200="","",COUNTIFS($A$6:$A$1005,A200,$B$6:$B$1005,B200))</f>
        <v/>
      </c>
    </row>
    <row r="201">
      <c r="D201" s="49" t="n"/>
      <c r="F201" s="50" t="n"/>
      <c r="G201" s="49" t="n"/>
      <c r="K201">
        <f>IF(AND(ISNUMBER(B201),A201='Orden de compra'!$K$3),B201,"")</f>
        <v/>
      </c>
      <c r="L201">
        <f>IF(B201="","",COUNTIFS($A$6:$A$1005,A201,$B$6:$B$1005,B201))</f>
        <v/>
      </c>
    </row>
    <row r="202">
      <c r="D202" s="49" t="n"/>
      <c r="F202" s="50" t="n"/>
      <c r="G202" s="49" t="n"/>
      <c r="K202">
        <f>IF(AND(ISNUMBER(B202),A202='Orden de compra'!$K$3),B202,"")</f>
        <v/>
      </c>
      <c r="L202">
        <f>IF(B202="","",COUNTIFS($A$6:$A$1005,A202,$B$6:$B$1005,B202))</f>
        <v/>
      </c>
    </row>
    <row r="203">
      <c r="D203" s="49" t="n"/>
      <c r="F203" s="50" t="n"/>
      <c r="G203" s="49" t="n"/>
      <c r="K203">
        <f>IF(AND(ISNUMBER(B203),A203='Orden de compra'!$K$3),B203,"")</f>
        <v/>
      </c>
      <c r="L203">
        <f>IF(B203="","",COUNTIFS($A$6:$A$1005,A203,$B$6:$B$1005,B203))</f>
        <v/>
      </c>
    </row>
    <row r="204">
      <c r="D204" s="49" t="n"/>
      <c r="F204" s="50" t="n"/>
      <c r="G204" s="49" t="n"/>
      <c r="K204">
        <f>IF(AND(ISNUMBER(B204),A204='Orden de compra'!$K$3),B204,"")</f>
        <v/>
      </c>
      <c r="L204">
        <f>IF(B204="","",COUNTIFS($A$6:$A$1005,A204,$B$6:$B$1005,B204))</f>
        <v/>
      </c>
    </row>
    <row r="205">
      <c r="D205" s="49" t="n"/>
      <c r="F205" s="50" t="n"/>
      <c r="G205" s="49" t="n"/>
      <c r="K205">
        <f>IF(AND(ISNUMBER(B205),A205='Orden de compra'!$K$3),B205,"")</f>
        <v/>
      </c>
      <c r="L205">
        <f>IF(B205="","",COUNTIFS($A$6:$A$1005,A205,$B$6:$B$1005,B205))</f>
        <v/>
      </c>
    </row>
    <row r="206">
      <c r="D206" s="49" t="n"/>
      <c r="F206" s="50" t="n"/>
      <c r="G206" s="49" t="n"/>
      <c r="K206">
        <f>IF(AND(ISNUMBER(B206),A206='Orden de compra'!$K$3),B206,"")</f>
        <v/>
      </c>
      <c r="L206">
        <f>IF(B206="","",COUNTIFS($A$6:$A$1005,A206,$B$6:$B$1005,B206))</f>
        <v/>
      </c>
    </row>
    <row r="207">
      <c r="D207" s="49" t="n"/>
      <c r="F207" s="50" t="n"/>
      <c r="G207" s="49" t="n"/>
      <c r="K207">
        <f>IF(AND(ISNUMBER(B207),A207='Orden de compra'!$K$3),B207,"")</f>
        <v/>
      </c>
      <c r="L207">
        <f>IF(B207="","",COUNTIFS($A$6:$A$1005,A207,$B$6:$B$1005,B207))</f>
        <v/>
      </c>
    </row>
    <row r="208">
      <c r="D208" s="49" t="n"/>
      <c r="F208" s="50" t="n"/>
      <c r="G208" s="49" t="n"/>
      <c r="K208">
        <f>IF(AND(ISNUMBER(B208),A208='Orden de compra'!$K$3),B208,"")</f>
        <v/>
      </c>
      <c r="L208">
        <f>IF(B208="","",COUNTIFS($A$6:$A$1005,A208,$B$6:$B$1005,B208))</f>
        <v/>
      </c>
    </row>
    <row r="209">
      <c r="D209" s="49" t="n"/>
      <c r="F209" s="50" t="n"/>
      <c r="G209" s="49" t="n"/>
      <c r="K209">
        <f>IF(AND(ISNUMBER(B209),A209='Orden de compra'!$K$3),B209,"")</f>
        <v/>
      </c>
      <c r="L209">
        <f>IF(B209="","",COUNTIFS($A$6:$A$1005,A209,$B$6:$B$1005,B209))</f>
        <v/>
      </c>
    </row>
    <row r="210">
      <c r="D210" s="49" t="n"/>
      <c r="F210" s="50" t="n"/>
      <c r="G210" s="49" t="n"/>
      <c r="K210">
        <f>IF(AND(ISNUMBER(B210),A210='Orden de compra'!$K$3),B210,"")</f>
        <v/>
      </c>
      <c r="L210">
        <f>IF(B210="","",COUNTIFS($A$6:$A$1005,A210,$B$6:$B$1005,B210))</f>
        <v/>
      </c>
    </row>
    <row r="211">
      <c r="D211" s="49" t="n"/>
      <c r="F211" s="50" t="n"/>
      <c r="G211" s="49" t="n"/>
      <c r="K211">
        <f>IF(AND(ISNUMBER(B211),A211='Orden de compra'!$K$3),B211,"")</f>
        <v/>
      </c>
      <c r="L211">
        <f>IF(B211="","",COUNTIFS($A$6:$A$1005,A211,$B$6:$B$1005,B211))</f>
        <v/>
      </c>
    </row>
    <row r="212">
      <c r="D212" s="49" t="n"/>
      <c r="F212" s="50" t="n"/>
      <c r="G212" s="49" t="n"/>
      <c r="K212">
        <f>IF(AND(ISNUMBER(B212),A212='Orden de compra'!$K$3),B212,"")</f>
        <v/>
      </c>
      <c r="L212">
        <f>IF(B212="","",COUNTIFS($A$6:$A$1005,A212,$B$6:$B$1005,B212))</f>
        <v/>
      </c>
    </row>
    <row r="213">
      <c r="D213" s="49" t="n"/>
      <c r="F213" s="50" t="n"/>
      <c r="G213" s="49" t="n"/>
      <c r="K213">
        <f>IF(AND(ISNUMBER(B213),A213='Orden de compra'!$K$3),B213,"")</f>
        <v/>
      </c>
      <c r="L213">
        <f>IF(B213="","",COUNTIFS($A$6:$A$1005,A213,$B$6:$B$1005,B213))</f>
        <v/>
      </c>
    </row>
    <row r="214">
      <c r="D214" s="49" t="n"/>
      <c r="F214" s="50" t="n"/>
      <c r="G214" s="49" t="n"/>
      <c r="K214">
        <f>IF(AND(ISNUMBER(B214),A214='Orden de compra'!$K$3),B214,"")</f>
        <v/>
      </c>
      <c r="L214">
        <f>IF(B214="","",COUNTIFS($A$6:$A$1005,A214,$B$6:$B$1005,B214))</f>
        <v/>
      </c>
    </row>
    <row r="215">
      <c r="D215" s="49" t="n"/>
      <c r="F215" s="50" t="n"/>
      <c r="G215" s="49" t="n"/>
      <c r="K215">
        <f>IF(AND(ISNUMBER(B215),A215='Orden de compra'!$K$3),B215,"")</f>
        <v/>
      </c>
      <c r="L215">
        <f>IF(B215="","",COUNTIFS($A$6:$A$1005,A215,$B$6:$B$1005,B215))</f>
        <v/>
      </c>
    </row>
    <row r="216">
      <c r="D216" s="49" t="n"/>
      <c r="F216" s="50" t="n"/>
      <c r="G216" s="49" t="n"/>
      <c r="K216">
        <f>IF(AND(ISNUMBER(B216),A216='Orden de compra'!$K$3),B216,"")</f>
        <v/>
      </c>
      <c r="L216">
        <f>IF(B216="","",COUNTIFS($A$6:$A$1005,A216,$B$6:$B$1005,B216))</f>
        <v/>
      </c>
    </row>
    <row r="217">
      <c r="D217" s="49" t="n"/>
      <c r="F217" s="50" t="n"/>
      <c r="G217" s="49" t="n"/>
      <c r="K217">
        <f>IF(AND(ISNUMBER(B217),A217='Orden de compra'!$K$3),B217,"")</f>
        <v/>
      </c>
      <c r="L217">
        <f>IF(B217="","",COUNTIFS($A$6:$A$1005,A217,$B$6:$B$1005,B217))</f>
        <v/>
      </c>
    </row>
    <row r="218">
      <c r="D218" s="49" t="n"/>
      <c r="F218" s="50" t="n"/>
      <c r="G218" s="49" t="n"/>
      <c r="K218">
        <f>IF(AND(ISNUMBER(B218),A218='Orden de compra'!$K$3),B218,"")</f>
        <v/>
      </c>
      <c r="L218">
        <f>IF(B218="","",COUNTIFS($A$6:$A$1005,A218,$B$6:$B$1005,B218))</f>
        <v/>
      </c>
    </row>
    <row r="219">
      <c r="D219" s="49" t="n"/>
      <c r="F219" s="50" t="n"/>
      <c r="G219" s="49" t="n"/>
      <c r="K219">
        <f>IF(AND(ISNUMBER(B219),A219='Orden de compra'!$K$3),B219,"")</f>
        <v/>
      </c>
      <c r="L219">
        <f>IF(B219="","",COUNTIFS($A$6:$A$1005,A219,$B$6:$B$1005,B219))</f>
        <v/>
      </c>
    </row>
    <row r="220">
      <c r="D220" s="49" t="n"/>
      <c r="F220" s="50" t="n"/>
      <c r="G220" s="49" t="n"/>
      <c r="K220">
        <f>IF(AND(ISNUMBER(B220),A220='Orden de compra'!$K$3),B220,"")</f>
        <v/>
      </c>
      <c r="L220">
        <f>IF(B220="","",COUNTIFS($A$6:$A$1005,A220,$B$6:$B$1005,B220))</f>
        <v/>
      </c>
    </row>
    <row r="221">
      <c r="D221" s="49" t="n"/>
      <c r="F221" s="50" t="n"/>
      <c r="G221" s="49" t="n"/>
      <c r="K221">
        <f>IF(AND(ISNUMBER(B221),A221='Orden de compra'!$K$3),B221,"")</f>
        <v/>
      </c>
      <c r="L221">
        <f>IF(B221="","",COUNTIFS($A$6:$A$1005,A221,$B$6:$B$1005,B221))</f>
        <v/>
      </c>
    </row>
    <row r="222">
      <c r="D222" s="49" t="n"/>
      <c r="F222" s="50" t="n"/>
      <c r="G222" s="49" t="n"/>
      <c r="K222">
        <f>IF(AND(ISNUMBER(B222),A222='Orden de compra'!$K$3),B222,"")</f>
        <v/>
      </c>
      <c r="L222">
        <f>IF(B222="","",COUNTIFS($A$6:$A$1005,A222,$B$6:$B$1005,B222))</f>
        <v/>
      </c>
    </row>
    <row r="223">
      <c r="D223" s="49" t="n"/>
      <c r="F223" s="50" t="n"/>
      <c r="G223" s="49" t="n"/>
      <c r="K223">
        <f>IF(AND(ISNUMBER(B223),A223='Orden de compra'!$K$3),B223,"")</f>
        <v/>
      </c>
      <c r="L223">
        <f>IF(B223="","",COUNTIFS($A$6:$A$1005,A223,$B$6:$B$1005,B223))</f>
        <v/>
      </c>
    </row>
    <row r="224">
      <c r="D224" s="49" t="n"/>
      <c r="F224" s="50" t="n"/>
      <c r="G224" s="49" t="n"/>
      <c r="K224">
        <f>IF(AND(ISNUMBER(B224),A224='Orden de compra'!$K$3),B224,"")</f>
        <v/>
      </c>
      <c r="L224">
        <f>IF(B224="","",COUNTIFS($A$6:$A$1005,A224,$B$6:$B$1005,B224))</f>
        <v/>
      </c>
    </row>
    <row r="225">
      <c r="D225" s="49" t="n"/>
      <c r="F225" s="50" t="n"/>
      <c r="G225" s="49" t="n"/>
      <c r="K225">
        <f>IF(AND(ISNUMBER(B225),A225='Orden de compra'!$K$3),B225,"")</f>
        <v/>
      </c>
      <c r="L225">
        <f>IF(B225="","",COUNTIFS($A$6:$A$1005,A225,$B$6:$B$1005,B225))</f>
        <v/>
      </c>
    </row>
    <row r="226">
      <c r="D226" s="49" t="n"/>
      <c r="F226" s="50" t="n"/>
      <c r="G226" s="49" t="n"/>
      <c r="K226">
        <f>IF(AND(ISNUMBER(B226),A226='Orden de compra'!$K$3),B226,"")</f>
        <v/>
      </c>
      <c r="L226">
        <f>IF(B226="","",COUNTIFS($A$6:$A$1005,A226,$B$6:$B$1005,B226))</f>
        <v/>
      </c>
    </row>
    <row r="227">
      <c r="D227" s="49" t="n"/>
      <c r="F227" s="50" t="n"/>
      <c r="G227" s="49" t="n"/>
      <c r="K227">
        <f>IF(AND(ISNUMBER(B227),A227='Orden de compra'!$K$3),B227,"")</f>
        <v/>
      </c>
      <c r="L227">
        <f>IF(B227="","",COUNTIFS($A$6:$A$1005,A227,$B$6:$B$1005,B227))</f>
        <v/>
      </c>
    </row>
    <row r="228">
      <c r="D228" s="49" t="n"/>
      <c r="F228" s="50" t="n"/>
      <c r="G228" s="49" t="n"/>
      <c r="K228">
        <f>IF(AND(ISNUMBER(B228),A228='Orden de compra'!$K$3),B228,"")</f>
        <v/>
      </c>
      <c r="L228">
        <f>IF(B228="","",COUNTIFS($A$6:$A$1005,A228,$B$6:$B$1005,B228))</f>
        <v/>
      </c>
    </row>
    <row r="229">
      <c r="D229" s="49" t="n"/>
      <c r="F229" s="50" t="n"/>
      <c r="G229" s="49" t="n"/>
      <c r="K229">
        <f>IF(AND(ISNUMBER(B229),A229='Orden de compra'!$K$3),B229,"")</f>
        <v/>
      </c>
      <c r="L229">
        <f>IF(B229="","",COUNTIFS($A$6:$A$1005,A229,$B$6:$B$1005,B229))</f>
        <v/>
      </c>
    </row>
    <row r="230">
      <c r="D230" s="49" t="n"/>
      <c r="F230" s="50" t="n"/>
      <c r="G230" s="49" t="n"/>
      <c r="K230">
        <f>IF(AND(ISNUMBER(B230),A230='Orden de compra'!$K$3),B230,"")</f>
        <v/>
      </c>
      <c r="L230">
        <f>IF(B230="","",COUNTIFS($A$6:$A$1005,A230,$B$6:$B$1005,B230))</f>
        <v/>
      </c>
    </row>
    <row r="231">
      <c r="D231" s="49" t="n"/>
      <c r="F231" s="50" t="n"/>
      <c r="G231" s="49" t="n"/>
      <c r="K231">
        <f>IF(AND(ISNUMBER(B231),A231='Orden de compra'!$K$3),B231,"")</f>
        <v/>
      </c>
      <c r="L231">
        <f>IF(B231="","",COUNTIFS($A$6:$A$1005,A231,$B$6:$B$1005,B231))</f>
        <v/>
      </c>
    </row>
    <row r="232">
      <c r="D232" s="49" t="n"/>
      <c r="F232" s="50" t="n"/>
      <c r="G232" s="49" t="n"/>
      <c r="K232">
        <f>IF(AND(ISNUMBER(B232),A232='Orden de compra'!$K$3),B232,"")</f>
        <v/>
      </c>
      <c r="L232">
        <f>IF(B232="","",COUNTIFS($A$6:$A$1005,A232,$B$6:$B$1005,B232))</f>
        <v/>
      </c>
    </row>
    <row r="233">
      <c r="D233" s="49" t="n"/>
      <c r="F233" s="50" t="n"/>
      <c r="G233" s="49" t="n"/>
      <c r="K233">
        <f>IF(AND(ISNUMBER(B233),A233='Orden de compra'!$K$3),B233,"")</f>
        <v/>
      </c>
      <c r="L233">
        <f>IF(B233="","",COUNTIFS($A$6:$A$1005,A233,$B$6:$B$1005,B233))</f>
        <v/>
      </c>
    </row>
    <row r="234">
      <c r="D234" s="49" t="n"/>
      <c r="F234" s="50" t="n"/>
      <c r="G234" s="49" t="n"/>
      <c r="K234">
        <f>IF(AND(ISNUMBER(B234),A234='Orden de compra'!$K$3),B234,"")</f>
        <v/>
      </c>
      <c r="L234">
        <f>IF(B234="","",COUNTIFS($A$6:$A$1005,A234,$B$6:$B$1005,B234))</f>
        <v/>
      </c>
    </row>
    <row r="235">
      <c r="D235" s="49" t="n"/>
      <c r="F235" s="50" t="n"/>
      <c r="G235" s="49" t="n"/>
      <c r="K235">
        <f>IF(AND(ISNUMBER(B235),A235='Orden de compra'!$K$3),B235,"")</f>
        <v/>
      </c>
      <c r="L235">
        <f>IF(B235="","",COUNTIFS($A$6:$A$1005,A235,$B$6:$B$1005,B235))</f>
        <v/>
      </c>
    </row>
    <row r="236">
      <c r="D236" s="49" t="n"/>
      <c r="F236" s="50" t="n"/>
      <c r="G236" s="49" t="n"/>
      <c r="K236">
        <f>IF(AND(ISNUMBER(B236),A236='Orden de compra'!$K$3),B236,"")</f>
        <v/>
      </c>
      <c r="L236">
        <f>IF(B236="","",COUNTIFS($A$6:$A$1005,A236,$B$6:$B$1005,B236))</f>
        <v/>
      </c>
    </row>
    <row r="237">
      <c r="D237" s="49" t="n"/>
      <c r="F237" s="50" t="n"/>
      <c r="G237" s="49" t="n"/>
      <c r="K237">
        <f>IF(AND(ISNUMBER(B237),A237='Orden de compra'!$K$3),B237,"")</f>
        <v/>
      </c>
      <c r="L237">
        <f>IF(B237="","",COUNTIFS($A$6:$A$1005,A237,$B$6:$B$1005,B237))</f>
        <v/>
      </c>
    </row>
    <row r="238">
      <c r="D238" s="49" t="n"/>
      <c r="F238" s="50" t="n"/>
      <c r="G238" s="49" t="n"/>
      <c r="K238">
        <f>IF(AND(ISNUMBER(B238),A238='Orden de compra'!$K$3),B238,"")</f>
        <v/>
      </c>
      <c r="L238">
        <f>IF(B238="","",COUNTIFS($A$6:$A$1005,A238,$B$6:$B$1005,B238))</f>
        <v/>
      </c>
    </row>
    <row r="239">
      <c r="D239" s="49" t="n"/>
      <c r="F239" s="50" t="n"/>
      <c r="G239" s="49" t="n"/>
      <c r="K239">
        <f>IF(AND(ISNUMBER(B239),A239='Orden de compra'!$K$3),B239,"")</f>
        <v/>
      </c>
      <c r="L239">
        <f>IF(B239="","",COUNTIFS($A$6:$A$1005,A239,$B$6:$B$1005,B239))</f>
        <v/>
      </c>
    </row>
    <row r="240">
      <c r="D240" s="49" t="n"/>
      <c r="F240" s="50" t="n"/>
      <c r="G240" s="49" t="n"/>
      <c r="K240">
        <f>IF(AND(ISNUMBER(B240),A240='Orden de compra'!$K$3),B240,"")</f>
        <v/>
      </c>
      <c r="L240">
        <f>IF(B240="","",COUNTIFS($A$6:$A$1005,A240,$B$6:$B$1005,B240))</f>
        <v/>
      </c>
    </row>
    <row r="241">
      <c r="D241" s="49" t="n"/>
      <c r="F241" s="50" t="n"/>
      <c r="G241" s="49" t="n"/>
      <c r="K241">
        <f>IF(AND(ISNUMBER(B241),A241='Orden de compra'!$K$3),B241,"")</f>
        <v/>
      </c>
      <c r="L241">
        <f>IF(B241="","",COUNTIFS($A$6:$A$1005,A241,$B$6:$B$1005,B241))</f>
        <v/>
      </c>
    </row>
    <row r="242">
      <c r="D242" s="49" t="n"/>
      <c r="F242" s="50" t="n"/>
      <c r="G242" s="49" t="n"/>
      <c r="K242">
        <f>IF(AND(ISNUMBER(B242),A242='Orden de compra'!$K$3),B242,"")</f>
        <v/>
      </c>
      <c r="L242">
        <f>IF(B242="","",COUNTIFS($A$6:$A$1005,A242,$B$6:$B$1005,B242))</f>
        <v/>
      </c>
    </row>
    <row r="243">
      <c r="D243" s="49" t="n"/>
      <c r="F243" s="50" t="n"/>
      <c r="G243" s="49" t="n"/>
      <c r="K243">
        <f>IF(AND(ISNUMBER(B243),A243='Orden de compra'!$K$3),B243,"")</f>
        <v/>
      </c>
      <c r="L243">
        <f>IF(B243="","",COUNTIFS($A$6:$A$1005,A243,$B$6:$B$1005,B243))</f>
        <v/>
      </c>
    </row>
    <row r="244">
      <c r="D244" s="49" t="n"/>
      <c r="F244" s="50" t="n"/>
      <c r="G244" s="49" t="n"/>
      <c r="K244">
        <f>IF(AND(ISNUMBER(B244),A244='Orden de compra'!$K$3),B244,"")</f>
        <v/>
      </c>
      <c r="L244">
        <f>IF(B244="","",COUNTIFS($A$6:$A$1005,A244,$B$6:$B$1005,B244))</f>
        <v/>
      </c>
    </row>
    <row r="245">
      <c r="D245" s="49" t="n"/>
      <c r="F245" s="50" t="n"/>
      <c r="G245" s="49" t="n"/>
      <c r="K245">
        <f>IF(AND(ISNUMBER(B245),A245='Orden de compra'!$K$3),B245,"")</f>
        <v/>
      </c>
      <c r="L245">
        <f>IF(B245="","",COUNTIFS($A$6:$A$1005,A245,$B$6:$B$1005,B245))</f>
        <v/>
      </c>
    </row>
    <row r="246">
      <c r="D246" s="49" t="n"/>
      <c r="F246" s="50" t="n"/>
      <c r="G246" s="49" t="n"/>
      <c r="K246">
        <f>IF(AND(ISNUMBER(B246),A246='Orden de compra'!$K$3),B246,"")</f>
        <v/>
      </c>
      <c r="L246">
        <f>IF(B246="","",COUNTIFS($A$6:$A$1005,A246,$B$6:$B$1005,B246))</f>
        <v/>
      </c>
    </row>
    <row r="247">
      <c r="D247" s="49" t="n"/>
      <c r="F247" s="50" t="n"/>
      <c r="G247" s="49" t="n"/>
      <c r="K247">
        <f>IF(AND(ISNUMBER(B247),A247='Orden de compra'!$K$3),B247,"")</f>
        <v/>
      </c>
      <c r="L247">
        <f>IF(B247="","",COUNTIFS($A$6:$A$1005,A247,$B$6:$B$1005,B247))</f>
        <v/>
      </c>
    </row>
    <row r="248">
      <c r="D248" s="49" t="n"/>
      <c r="F248" s="50" t="n"/>
      <c r="G248" s="49" t="n"/>
      <c r="K248">
        <f>IF(AND(ISNUMBER(B248),A248='Orden de compra'!$K$3),B248,"")</f>
        <v/>
      </c>
      <c r="L248">
        <f>IF(B248="","",COUNTIFS($A$6:$A$1005,A248,$B$6:$B$1005,B248))</f>
        <v/>
      </c>
    </row>
    <row r="249">
      <c r="D249" s="49" t="n"/>
      <c r="F249" s="50" t="n"/>
      <c r="G249" s="49" t="n"/>
      <c r="K249">
        <f>IF(AND(ISNUMBER(B249),A249='Orden de compra'!$K$3),B249,"")</f>
        <v/>
      </c>
      <c r="L249">
        <f>IF(B249="","",COUNTIFS($A$6:$A$1005,A249,$B$6:$B$1005,B249))</f>
        <v/>
      </c>
    </row>
    <row r="250">
      <c r="D250" s="49" t="n"/>
      <c r="F250" s="50" t="n"/>
      <c r="G250" s="49" t="n"/>
      <c r="K250">
        <f>IF(AND(ISNUMBER(B250),A250='Orden de compra'!$K$3),B250,"")</f>
        <v/>
      </c>
      <c r="L250">
        <f>IF(B250="","",COUNTIFS($A$6:$A$1005,A250,$B$6:$B$1005,B250))</f>
        <v/>
      </c>
    </row>
    <row r="251">
      <c r="D251" s="49" t="n"/>
      <c r="F251" s="50" t="n"/>
      <c r="G251" s="49" t="n"/>
      <c r="K251">
        <f>IF(AND(ISNUMBER(B251),A251='Orden de compra'!$K$3),B251,"")</f>
        <v/>
      </c>
      <c r="L251">
        <f>IF(B251="","",COUNTIFS($A$6:$A$1005,A251,$B$6:$B$1005,B251))</f>
        <v/>
      </c>
    </row>
    <row r="252">
      <c r="D252" s="49" t="n"/>
      <c r="F252" s="50" t="n"/>
      <c r="G252" s="49" t="n"/>
      <c r="K252">
        <f>IF(AND(ISNUMBER(B252),A252='Orden de compra'!$K$3),B252,"")</f>
        <v/>
      </c>
      <c r="L252">
        <f>IF(B252="","",COUNTIFS($A$6:$A$1005,A252,$B$6:$B$1005,B252))</f>
        <v/>
      </c>
    </row>
    <row r="253">
      <c r="D253" s="49" t="n"/>
      <c r="F253" s="50" t="n"/>
      <c r="G253" s="49" t="n"/>
      <c r="K253">
        <f>IF(AND(ISNUMBER(B253),A253='Orden de compra'!$K$3),B253,"")</f>
        <v/>
      </c>
      <c r="L253">
        <f>IF(B253="","",COUNTIFS($A$6:$A$1005,A253,$B$6:$B$1005,B253))</f>
        <v/>
      </c>
    </row>
    <row r="254">
      <c r="D254" s="49" t="n"/>
      <c r="F254" s="50" t="n"/>
      <c r="G254" s="49" t="n"/>
      <c r="K254">
        <f>IF(AND(ISNUMBER(B254),A254='Orden de compra'!$K$3),B254,"")</f>
        <v/>
      </c>
      <c r="L254">
        <f>IF(B254="","",COUNTIFS($A$6:$A$1005,A254,$B$6:$B$1005,B254))</f>
        <v/>
      </c>
    </row>
    <row r="255">
      <c r="D255" s="49" t="n"/>
      <c r="F255" s="50" t="n"/>
      <c r="G255" s="49" t="n"/>
      <c r="K255">
        <f>IF(AND(ISNUMBER(B255),A255='Orden de compra'!$K$3),B255,"")</f>
        <v/>
      </c>
      <c r="L255">
        <f>IF(B255="","",COUNTIFS($A$6:$A$1005,A255,$B$6:$B$1005,B255))</f>
        <v/>
      </c>
    </row>
    <row r="256">
      <c r="D256" s="49" t="n"/>
      <c r="F256" s="50" t="n"/>
      <c r="G256" s="49" t="n"/>
      <c r="K256">
        <f>IF(AND(ISNUMBER(B256),A256='Orden de compra'!$K$3),B256,"")</f>
        <v/>
      </c>
      <c r="L256">
        <f>IF(B256="","",COUNTIFS($A$6:$A$1005,A256,$B$6:$B$1005,B256))</f>
        <v/>
      </c>
    </row>
    <row r="257">
      <c r="D257" s="49" t="n"/>
      <c r="F257" s="50" t="n"/>
      <c r="G257" s="49" t="n"/>
      <c r="K257">
        <f>IF(AND(ISNUMBER(B257),A257='Orden de compra'!$K$3),B257,"")</f>
        <v/>
      </c>
      <c r="L257">
        <f>IF(B257="","",COUNTIFS($A$6:$A$1005,A257,$B$6:$B$1005,B257))</f>
        <v/>
      </c>
    </row>
    <row r="258">
      <c r="D258" s="49" t="n"/>
      <c r="F258" s="50" t="n"/>
      <c r="G258" s="49" t="n"/>
      <c r="K258">
        <f>IF(AND(ISNUMBER(B258),A258='Orden de compra'!$K$3),B258,"")</f>
        <v/>
      </c>
      <c r="L258">
        <f>IF(B258="","",COUNTIFS($A$6:$A$1005,A258,$B$6:$B$1005,B258))</f>
        <v/>
      </c>
    </row>
    <row r="259">
      <c r="D259" s="49" t="n"/>
      <c r="F259" s="50" t="n"/>
      <c r="G259" s="49" t="n"/>
      <c r="K259">
        <f>IF(AND(ISNUMBER(B259),A259='Orden de compra'!$K$3),B259,"")</f>
        <v/>
      </c>
      <c r="L259">
        <f>IF(B259="","",COUNTIFS($A$6:$A$1005,A259,$B$6:$B$1005,B259))</f>
        <v/>
      </c>
    </row>
    <row r="260">
      <c r="D260" s="49" t="n"/>
      <c r="F260" s="50" t="n"/>
      <c r="G260" s="49" t="n"/>
      <c r="K260">
        <f>IF(AND(ISNUMBER(B260),A260='Orden de compra'!$K$3),B260,"")</f>
        <v/>
      </c>
      <c r="L260">
        <f>IF(B260="","",COUNTIFS($A$6:$A$1005,A260,$B$6:$B$1005,B260))</f>
        <v/>
      </c>
    </row>
    <row r="261">
      <c r="D261" s="49" t="n"/>
      <c r="F261" s="50" t="n"/>
      <c r="G261" s="49" t="n"/>
      <c r="K261">
        <f>IF(AND(ISNUMBER(B261),A261='Orden de compra'!$K$3),B261,"")</f>
        <v/>
      </c>
      <c r="L261">
        <f>IF(B261="","",COUNTIFS($A$6:$A$1005,A261,$B$6:$B$1005,B261))</f>
        <v/>
      </c>
    </row>
    <row r="262">
      <c r="D262" s="49" t="n"/>
      <c r="F262" s="50" t="n"/>
      <c r="G262" s="49" t="n"/>
      <c r="K262">
        <f>IF(AND(ISNUMBER(B262),A262='Orden de compra'!$K$3),B262,"")</f>
        <v/>
      </c>
      <c r="L262">
        <f>IF(B262="","",COUNTIFS($A$6:$A$1005,A262,$B$6:$B$1005,B262))</f>
        <v/>
      </c>
    </row>
    <row r="263">
      <c r="D263" s="49" t="n"/>
      <c r="F263" s="50" t="n"/>
      <c r="G263" s="49" t="n"/>
      <c r="K263">
        <f>IF(AND(ISNUMBER(B263),A263='Orden de compra'!$K$3),B263,"")</f>
        <v/>
      </c>
      <c r="L263">
        <f>IF(B263="","",COUNTIFS($A$6:$A$1005,A263,$B$6:$B$1005,B263))</f>
        <v/>
      </c>
    </row>
    <row r="264">
      <c r="D264" s="49" t="n"/>
      <c r="F264" s="50" t="n"/>
      <c r="G264" s="49" t="n"/>
      <c r="K264">
        <f>IF(AND(ISNUMBER(B264),A264='Orden de compra'!$K$3),B264,"")</f>
        <v/>
      </c>
      <c r="L264">
        <f>IF(B264="","",COUNTIFS($A$6:$A$1005,A264,$B$6:$B$1005,B264))</f>
        <v/>
      </c>
    </row>
    <row r="265">
      <c r="D265" s="49" t="n"/>
      <c r="F265" s="50" t="n"/>
      <c r="G265" s="49" t="n"/>
      <c r="K265">
        <f>IF(AND(ISNUMBER(B265),A265='Orden de compra'!$K$3),B265,"")</f>
        <v/>
      </c>
      <c r="L265">
        <f>IF(B265="","",COUNTIFS($A$6:$A$1005,A265,$B$6:$B$1005,B265))</f>
        <v/>
      </c>
    </row>
    <row r="266">
      <c r="D266" s="49" t="n"/>
      <c r="F266" s="50" t="n"/>
      <c r="G266" s="49" t="n"/>
      <c r="K266">
        <f>IF(AND(ISNUMBER(B266),A266='Orden de compra'!$K$3),B266,"")</f>
        <v/>
      </c>
      <c r="L266">
        <f>IF(B266="","",COUNTIFS($A$6:$A$1005,A266,$B$6:$B$1005,B266))</f>
        <v/>
      </c>
    </row>
    <row r="267">
      <c r="D267" s="49" t="n"/>
      <c r="F267" s="50" t="n"/>
      <c r="G267" s="49" t="n"/>
      <c r="K267">
        <f>IF(AND(ISNUMBER(B267),A267='Orden de compra'!$K$3),B267,"")</f>
        <v/>
      </c>
      <c r="L267">
        <f>IF(B267="","",COUNTIFS($A$6:$A$1005,A267,$B$6:$B$1005,B267))</f>
        <v/>
      </c>
    </row>
    <row r="268">
      <c r="D268" s="49" t="n"/>
      <c r="F268" s="50" t="n"/>
      <c r="G268" s="49" t="n"/>
      <c r="K268">
        <f>IF(AND(ISNUMBER(B268),A268='Orden de compra'!$K$3),B268,"")</f>
        <v/>
      </c>
      <c r="L268">
        <f>IF(B268="","",COUNTIFS($A$6:$A$1005,A268,$B$6:$B$1005,B268))</f>
        <v/>
      </c>
    </row>
    <row r="269">
      <c r="D269" s="49" t="n"/>
      <c r="F269" s="50" t="n"/>
      <c r="G269" s="49" t="n"/>
      <c r="K269">
        <f>IF(AND(ISNUMBER(B269),A269='Orden de compra'!$K$3),B269,"")</f>
        <v/>
      </c>
      <c r="L269">
        <f>IF(B269="","",COUNTIFS($A$6:$A$1005,A269,$B$6:$B$1005,B269))</f>
        <v/>
      </c>
    </row>
    <row r="270">
      <c r="D270" s="49" t="n"/>
      <c r="F270" s="50" t="n"/>
      <c r="G270" s="49" t="n"/>
      <c r="K270">
        <f>IF(AND(ISNUMBER(B270),A270='Orden de compra'!$K$3),B270,"")</f>
        <v/>
      </c>
      <c r="L270">
        <f>IF(B270="","",COUNTIFS($A$6:$A$1005,A270,$B$6:$B$1005,B270))</f>
        <v/>
      </c>
    </row>
    <row r="271">
      <c r="D271" s="49" t="n"/>
      <c r="F271" s="50" t="n"/>
      <c r="G271" s="49" t="n"/>
      <c r="K271">
        <f>IF(AND(ISNUMBER(B271),A271='Orden de compra'!$K$3),B271,"")</f>
        <v/>
      </c>
      <c r="L271">
        <f>IF(B271="","",COUNTIFS($A$6:$A$1005,A271,$B$6:$B$1005,B271))</f>
        <v/>
      </c>
    </row>
    <row r="272">
      <c r="D272" s="49" t="n"/>
      <c r="F272" s="50" t="n"/>
      <c r="G272" s="49" t="n"/>
      <c r="K272">
        <f>IF(AND(ISNUMBER(B272),A272='Orden de compra'!$K$3),B272,"")</f>
        <v/>
      </c>
      <c r="L272">
        <f>IF(B272="","",COUNTIFS($A$6:$A$1005,A272,$B$6:$B$1005,B272))</f>
        <v/>
      </c>
    </row>
    <row r="273">
      <c r="D273" s="49" t="n"/>
      <c r="F273" s="50" t="n"/>
      <c r="G273" s="49" t="n"/>
      <c r="K273">
        <f>IF(AND(ISNUMBER(B273),A273='Orden de compra'!$K$3),B273,"")</f>
        <v/>
      </c>
      <c r="L273">
        <f>IF(B273="","",COUNTIFS($A$6:$A$1005,A273,$B$6:$B$1005,B273))</f>
        <v/>
      </c>
    </row>
    <row r="274">
      <c r="D274" s="49" t="n"/>
      <c r="F274" s="50" t="n"/>
      <c r="G274" s="49" t="n"/>
      <c r="K274">
        <f>IF(AND(ISNUMBER(B274),A274='Orden de compra'!$K$3),B274,"")</f>
        <v/>
      </c>
      <c r="L274">
        <f>IF(B274="","",COUNTIFS($A$6:$A$1005,A274,$B$6:$B$1005,B274))</f>
        <v/>
      </c>
    </row>
    <row r="275">
      <c r="D275" s="49" t="n"/>
      <c r="F275" s="50" t="n"/>
      <c r="G275" s="49" t="n"/>
      <c r="K275">
        <f>IF(AND(ISNUMBER(B275),A275='Orden de compra'!$K$3),B275,"")</f>
        <v/>
      </c>
      <c r="L275">
        <f>IF(B275="","",COUNTIFS($A$6:$A$1005,A275,$B$6:$B$1005,B275))</f>
        <v/>
      </c>
    </row>
    <row r="276">
      <c r="D276" s="49" t="n"/>
      <c r="F276" s="50" t="n"/>
      <c r="G276" s="49" t="n"/>
      <c r="K276">
        <f>IF(AND(ISNUMBER(B276),A276='Orden de compra'!$K$3),B276,"")</f>
        <v/>
      </c>
      <c r="L276">
        <f>IF(B276="","",COUNTIFS($A$6:$A$1005,A276,$B$6:$B$1005,B276))</f>
        <v/>
      </c>
    </row>
    <row r="277">
      <c r="D277" s="49" t="n"/>
      <c r="F277" s="50" t="n"/>
      <c r="G277" s="49" t="n"/>
      <c r="K277">
        <f>IF(AND(ISNUMBER(B277),A277='Orden de compra'!$K$3),B277,"")</f>
        <v/>
      </c>
      <c r="L277">
        <f>IF(B277="","",COUNTIFS($A$6:$A$1005,A277,$B$6:$B$1005,B277))</f>
        <v/>
      </c>
    </row>
    <row r="278">
      <c r="D278" s="49" t="n"/>
      <c r="F278" s="50" t="n"/>
      <c r="G278" s="49" t="n"/>
      <c r="K278">
        <f>IF(AND(ISNUMBER(B278),A278='Orden de compra'!$K$3),B278,"")</f>
        <v/>
      </c>
      <c r="L278">
        <f>IF(B278="","",COUNTIFS($A$6:$A$1005,A278,$B$6:$B$1005,B278))</f>
        <v/>
      </c>
    </row>
    <row r="279">
      <c r="D279" s="49" t="n"/>
      <c r="F279" s="50" t="n"/>
      <c r="G279" s="49" t="n"/>
      <c r="K279">
        <f>IF(AND(ISNUMBER(B279),A279='Orden de compra'!$K$3),B279,"")</f>
        <v/>
      </c>
      <c r="L279">
        <f>IF(B279="","",COUNTIFS($A$6:$A$1005,A279,$B$6:$B$1005,B279))</f>
        <v/>
      </c>
    </row>
    <row r="280">
      <c r="D280" s="49" t="n"/>
      <c r="F280" s="50" t="n"/>
      <c r="G280" s="49" t="n"/>
      <c r="K280">
        <f>IF(AND(ISNUMBER(B280),A280='Orden de compra'!$K$3),B280,"")</f>
        <v/>
      </c>
      <c r="L280">
        <f>IF(B280="","",COUNTIFS($A$6:$A$1005,A280,$B$6:$B$1005,B280))</f>
        <v/>
      </c>
    </row>
    <row r="281">
      <c r="D281" s="49" t="n"/>
      <c r="F281" s="50" t="n"/>
      <c r="G281" s="49" t="n"/>
      <c r="K281">
        <f>IF(AND(ISNUMBER(B281),A281='Orden de compra'!$K$3),B281,"")</f>
        <v/>
      </c>
      <c r="L281">
        <f>IF(B281="","",COUNTIFS($A$6:$A$1005,A281,$B$6:$B$1005,B281))</f>
        <v/>
      </c>
    </row>
    <row r="282">
      <c r="D282" s="49" t="n"/>
      <c r="F282" s="50" t="n"/>
      <c r="G282" s="49" t="n"/>
      <c r="K282">
        <f>IF(AND(ISNUMBER(B282),A282='Orden de compra'!$K$3),B282,"")</f>
        <v/>
      </c>
      <c r="L282">
        <f>IF(B282="","",COUNTIFS($A$6:$A$1005,A282,$B$6:$B$1005,B282))</f>
        <v/>
      </c>
    </row>
    <row r="283">
      <c r="D283" s="49" t="n"/>
      <c r="F283" s="50" t="n"/>
      <c r="G283" s="49" t="n"/>
      <c r="K283">
        <f>IF(AND(ISNUMBER(B283),A283='Orden de compra'!$K$3),B283,"")</f>
        <v/>
      </c>
      <c r="L283">
        <f>IF(B283="","",COUNTIFS($A$6:$A$1005,A283,$B$6:$B$1005,B283))</f>
        <v/>
      </c>
    </row>
    <row r="284">
      <c r="D284" s="49" t="n"/>
      <c r="F284" s="50" t="n"/>
      <c r="G284" s="49" t="n"/>
      <c r="K284">
        <f>IF(AND(ISNUMBER(B284),A284='Orden de compra'!$K$3),B284,"")</f>
        <v/>
      </c>
      <c r="L284">
        <f>IF(B284="","",COUNTIFS($A$6:$A$1005,A284,$B$6:$B$1005,B284))</f>
        <v/>
      </c>
    </row>
    <row r="285">
      <c r="D285" s="49" t="n"/>
      <c r="F285" s="50" t="n"/>
      <c r="G285" s="49" t="n"/>
      <c r="K285">
        <f>IF(AND(ISNUMBER(B285),A285='Orden de compra'!$K$3),B285,"")</f>
        <v/>
      </c>
      <c r="L285">
        <f>IF(B285="","",COUNTIFS($A$6:$A$1005,A285,$B$6:$B$1005,B285))</f>
        <v/>
      </c>
    </row>
    <row r="286">
      <c r="D286" s="49" t="n"/>
      <c r="F286" s="50" t="n"/>
      <c r="G286" s="49" t="n"/>
      <c r="K286">
        <f>IF(AND(ISNUMBER(B286),A286='Orden de compra'!$K$3),B286,"")</f>
        <v/>
      </c>
      <c r="L286">
        <f>IF(B286="","",COUNTIFS($A$6:$A$1005,A286,$B$6:$B$1005,B286))</f>
        <v/>
      </c>
    </row>
    <row r="287">
      <c r="D287" s="49" t="n"/>
      <c r="F287" s="50" t="n"/>
      <c r="G287" s="49" t="n"/>
      <c r="K287">
        <f>IF(AND(ISNUMBER(B287),A287='Orden de compra'!$K$3),B287,"")</f>
        <v/>
      </c>
      <c r="L287">
        <f>IF(B287="","",COUNTIFS($A$6:$A$1005,A287,$B$6:$B$1005,B287))</f>
        <v/>
      </c>
    </row>
    <row r="288">
      <c r="D288" s="49" t="n"/>
      <c r="F288" s="50" t="n"/>
      <c r="G288" s="49" t="n"/>
      <c r="K288">
        <f>IF(AND(ISNUMBER(B288),A288='Orden de compra'!$K$3),B288,"")</f>
        <v/>
      </c>
      <c r="L288">
        <f>IF(B288="","",COUNTIFS($A$6:$A$1005,A288,$B$6:$B$1005,B288))</f>
        <v/>
      </c>
    </row>
    <row r="289">
      <c r="D289" s="49" t="n"/>
      <c r="F289" s="50" t="n"/>
      <c r="G289" s="49" t="n"/>
      <c r="K289">
        <f>IF(AND(ISNUMBER(B289),A289='Orden de compra'!$K$3),B289,"")</f>
        <v/>
      </c>
      <c r="L289">
        <f>IF(B289="","",COUNTIFS($A$6:$A$1005,A289,$B$6:$B$1005,B289))</f>
        <v/>
      </c>
    </row>
    <row r="290">
      <c r="D290" s="49" t="n"/>
      <c r="F290" s="50" t="n"/>
      <c r="G290" s="49" t="n"/>
      <c r="K290">
        <f>IF(AND(ISNUMBER(B290),A290='Orden de compra'!$K$3),B290,"")</f>
        <v/>
      </c>
      <c r="L290">
        <f>IF(B290="","",COUNTIFS($A$6:$A$1005,A290,$B$6:$B$1005,B290))</f>
        <v/>
      </c>
    </row>
    <row r="291">
      <c r="D291" s="49" t="n"/>
      <c r="F291" s="50" t="n"/>
      <c r="G291" s="49" t="n"/>
      <c r="K291">
        <f>IF(AND(ISNUMBER(B291),A291='Orden de compra'!$K$3),B291,"")</f>
        <v/>
      </c>
      <c r="L291">
        <f>IF(B291="","",COUNTIFS($A$6:$A$1005,A291,$B$6:$B$1005,B291))</f>
        <v/>
      </c>
    </row>
    <row r="292">
      <c r="D292" s="49" t="n"/>
      <c r="F292" s="50" t="n"/>
      <c r="G292" s="49" t="n"/>
      <c r="K292">
        <f>IF(AND(ISNUMBER(B292),A292='Orden de compra'!$K$3),B292,"")</f>
        <v/>
      </c>
      <c r="L292">
        <f>IF(B292="","",COUNTIFS($A$6:$A$1005,A292,$B$6:$B$1005,B292))</f>
        <v/>
      </c>
    </row>
    <row r="293">
      <c r="D293" s="49" t="n"/>
      <c r="F293" s="50" t="n"/>
      <c r="G293" s="49" t="n"/>
      <c r="K293">
        <f>IF(AND(ISNUMBER(B293),A293='Orden de compra'!$K$3),B293,"")</f>
        <v/>
      </c>
      <c r="L293">
        <f>IF(B293="","",COUNTIFS($A$6:$A$1005,A293,$B$6:$B$1005,B293))</f>
        <v/>
      </c>
    </row>
    <row r="294">
      <c r="D294" s="49" t="n"/>
      <c r="F294" s="50" t="n"/>
      <c r="G294" s="49" t="n"/>
      <c r="K294">
        <f>IF(AND(ISNUMBER(B294),A294='Orden de compra'!$K$3),B294,"")</f>
        <v/>
      </c>
      <c r="L294">
        <f>IF(B294="","",COUNTIFS($A$6:$A$1005,A294,$B$6:$B$1005,B294))</f>
        <v/>
      </c>
    </row>
    <row r="295">
      <c r="D295" s="49" t="n"/>
      <c r="F295" s="50" t="n"/>
      <c r="G295" s="49" t="n"/>
      <c r="K295">
        <f>IF(AND(ISNUMBER(B295),A295='Orden de compra'!$K$3),B295,"")</f>
        <v/>
      </c>
      <c r="L295">
        <f>IF(B295="","",COUNTIFS($A$6:$A$1005,A295,$B$6:$B$1005,B295))</f>
        <v/>
      </c>
    </row>
    <row r="296">
      <c r="D296" s="49" t="n"/>
      <c r="F296" s="50" t="n"/>
      <c r="G296" s="49" t="n"/>
      <c r="K296">
        <f>IF(AND(ISNUMBER(B296),A296='Orden de compra'!$K$3),B296,"")</f>
        <v/>
      </c>
      <c r="L296">
        <f>IF(B296="","",COUNTIFS($A$6:$A$1005,A296,$B$6:$B$1005,B296))</f>
        <v/>
      </c>
    </row>
    <row r="297">
      <c r="D297" s="49" t="n"/>
      <c r="F297" s="50" t="n"/>
      <c r="G297" s="49" t="n"/>
      <c r="K297">
        <f>IF(AND(ISNUMBER(B297),A297='Orden de compra'!$K$3),B297,"")</f>
        <v/>
      </c>
      <c r="L297">
        <f>IF(B297="","",COUNTIFS($A$6:$A$1005,A297,$B$6:$B$1005,B297))</f>
        <v/>
      </c>
    </row>
    <row r="298">
      <c r="D298" s="49" t="n"/>
      <c r="F298" s="50" t="n"/>
      <c r="G298" s="49" t="n"/>
      <c r="K298">
        <f>IF(AND(ISNUMBER(B298),A298='Orden de compra'!$K$3),B298,"")</f>
        <v/>
      </c>
      <c r="L298">
        <f>IF(B298="","",COUNTIFS($A$6:$A$1005,A298,$B$6:$B$1005,B298))</f>
        <v/>
      </c>
    </row>
    <row r="299">
      <c r="D299" s="49" t="n"/>
      <c r="F299" s="50" t="n"/>
      <c r="G299" s="49" t="n"/>
      <c r="K299">
        <f>IF(AND(ISNUMBER(B299),A299='Orden de compra'!$K$3),B299,"")</f>
        <v/>
      </c>
      <c r="L299">
        <f>IF(B299="","",COUNTIFS($A$6:$A$1005,A299,$B$6:$B$1005,B299))</f>
        <v/>
      </c>
    </row>
    <row r="300">
      <c r="D300" s="49" t="n"/>
      <c r="F300" s="50" t="n"/>
      <c r="G300" s="49" t="n"/>
      <c r="K300">
        <f>IF(AND(ISNUMBER(B300),A300='Orden de compra'!$K$3),B300,"")</f>
        <v/>
      </c>
      <c r="L300">
        <f>IF(B300="","",COUNTIFS($A$6:$A$1005,A300,$B$6:$B$1005,B300))</f>
        <v/>
      </c>
    </row>
    <row r="301">
      <c r="D301" s="49" t="n"/>
      <c r="F301" s="50" t="n"/>
      <c r="G301" s="49" t="n"/>
      <c r="K301">
        <f>IF(AND(ISNUMBER(B301),A301='Orden de compra'!$K$3),B301,"")</f>
        <v/>
      </c>
      <c r="L301">
        <f>IF(B301="","",COUNTIFS($A$6:$A$1005,A301,$B$6:$B$1005,B301))</f>
        <v/>
      </c>
    </row>
    <row r="302">
      <c r="D302" s="49" t="n"/>
      <c r="F302" s="50" t="n"/>
      <c r="G302" s="49" t="n"/>
      <c r="K302">
        <f>IF(AND(ISNUMBER(B302),A302='Orden de compra'!$K$3),B302,"")</f>
        <v/>
      </c>
      <c r="L302">
        <f>IF(B302="","",COUNTIFS($A$6:$A$1005,A302,$B$6:$B$1005,B302))</f>
        <v/>
      </c>
    </row>
    <row r="303">
      <c r="D303" s="49" t="n"/>
      <c r="F303" s="50" t="n"/>
      <c r="G303" s="49" t="n"/>
      <c r="K303">
        <f>IF(AND(ISNUMBER(B303),A303='Orden de compra'!$K$3),B303,"")</f>
        <v/>
      </c>
      <c r="L303">
        <f>IF(B303="","",COUNTIFS($A$6:$A$1005,A303,$B$6:$B$1005,B303))</f>
        <v/>
      </c>
    </row>
    <row r="304">
      <c r="D304" s="49" t="n"/>
      <c r="F304" s="50" t="n"/>
      <c r="G304" s="49" t="n"/>
      <c r="K304">
        <f>IF(AND(ISNUMBER(B304),A304='Orden de compra'!$K$3),B304,"")</f>
        <v/>
      </c>
      <c r="L304">
        <f>IF(B304="","",COUNTIFS($A$6:$A$1005,A304,$B$6:$B$1005,B304))</f>
        <v/>
      </c>
    </row>
    <row r="305">
      <c r="D305" s="49" t="n"/>
      <c r="F305" s="50" t="n"/>
      <c r="G305" s="49" t="n"/>
      <c r="K305">
        <f>IF(AND(ISNUMBER(B305),A305='Orden de compra'!$K$3),B305,"")</f>
        <v/>
      </c>
      <c r="L305">
        <f>IF(B305="","",COUNTIFS($A$6:$A$1005,A305,$B$6:$B$1005,B305))</f>
        <v/>
      </c>
    </row>
    <row r="306">
      <c r="D306" s="49" t="n"/>
      <c r="F306" s="50" t="n"/>
      <c r="G306" s="49" t="n"/>
      <c r="K306">
        <f>IF(AND(ISNUMBER(B306),A306='Orden de compra'!$K$3),B306,"")</f>
        <v/>
      </c>
      <c r="L306">
        <f>IF(B306="","",COUNTIFS($A$6:$A$1005,A306,$B$6:$B$1005,B306))</f>
        <v/>
      </c>
    </row>
    <row r="307">
      <c r="D307" s="49" t="n"/>
      <c r="F307" s="50" t="n"/>
      <c r="G307" s="49" t="n"/>
      <c r="K307">
        <f>IF(AND(ISNUMBER(B307),A307='Orden de compra'!$K$3),B307,"")</f>
        <v/>
      </c>
      <c r="L307">
        <f>IF(B307="","",COUNTIFS($A$6:$A$1005,A307,$B$6:$B$1005,B307))</f>
        <v/>
      </c>
    </row>
    <row r="308">
      <c r="D308" s="49" t="n"/>
      <c r="F308" s="50" t="n"/>
      <c r="G308" s="49" t="n"/>
      <c r="K308">
        <f>IF(AND(ISNUMBER(B308),A308='Orden de compra'!$K$3),B308,"")</f>
        <v/>
      </c>
      <c r="L308">
        <f>IF(B308="","",COUNTIFS($A$6:$A$1005,A308,$B$6:$B$1005,B308))</f>
        <v/>
      </c>
    </row>
    <row r="309">
      <c r="D309" s="49" t="n"/>
      <c r="F309" s="50" t="n"/>
      <c r="G309" s="49" t="n"/>
      <c r="K309">
        <f>IF(AND(ISNUMBER(B309),A309='Orden de compra'!$K$3),B309,"")</f>
        <v/>
      </c>
      <c r="L309">
        <f>IF(B309="","",COUNTIFS($A$6:$A$1005,A309,$B$6:$B$1005,B309))</f>
        <v/>
      </c>
    </row>
    <row r="310">
      <c r="D310" s="49" t="n"/>
      <c r="F310" s="50" t="n"/>
      <c r="G310" s="49" t="n"/>
      <c r="K310">
        <f>IF(AND(ISNUMBER(B310),A310='Orden de compra'!$K$3),B310,"")</f>
        <v/>
      </c>
      <c r="L310">
        <f>IF(B310="","",COUNTIFS($A$6:$A$1005,A310,$B$6:$B$1005,B310))</f>
        <v/>
      </c>
    </row>
    <row r="311">
      <c r="D311" s="49" t="n"/>
      <c r="F311" s="50" t="n"/>
      <c r="G311" s="49" t="n"/>
      <c r="K311">
        <f>IF(AND(ISNUMBER(B311),A311='Orden de compra'!$K$3),B311,"")</f>
        <v/>
      </c>
      <c r="L311">
        <f>IF(B311="","",COUNTIFS($A$6:$A$1005,A311,$B$6:$B$1005,B311))</f>
        <v/>
      </c>
    </row>
    <row r="312">
      <c r="D312" s="49" t="n"/>
      <c r="F312" s="50" t="n"/>
      <c r="G312" s="49" t="n"/>
      <c r="K312">
        <f>IF(AND(ISNUMBER(B312),A312='Orden de compra'!$K$3),B312,"")</f>
        <v/>
      </c>
      <c r="L312">
        <f>IF(B312="","",COUNTIFS($A$6:$A$1005,A312,$B$6:$B$1005,B312))</f>
        <v/>
      </c>
    </row>
    <row r="313">
      <c r="D313" s="49" t="n"/>
      <c r="F313" s="50" t="n"/>
      <c r="G313" s="49" t="n"/>
      <c r="K313">
        <f>IF(AND(ISNUMBER(B313),A313='Orden de compra'!$K$3),B313,"")</f>
        <v/>
      </c>
      <c r="L313">
        <f>IF(B313="","",COUNTIFS($A$6:$A$1005,A313,$B$6:$B$1005,B313))</f>
        <v/>
      </c>
    </row>
    <row r="314">
      <c r="D314" s="49" t="n"/>
      <c r="F314" s="50" t="n"/>
      <c r="G314" s="49" t="n"/>
      <c r="K314">
        <f>IF(AND(ISNUMBER(B314),A314='Orden de compra'!$K$3),B314,"")</f>
        <v/>
      </c>
      <c r="L314">
        <f>IF(B314="","",COUNTIFS($A$6:$A$1005,A314,$B$6:$B$1005,B314))</f>
        <v/>
      </c>
    </row>
    <row r="315">
      <c r="D315" s="49" t="n"/>
      <c r="F315" s="50" t="n"/>
      <c r="G315" s="49" t="n"/>
      <c r="K315">
        <f>IF(AND(ISNUMBER(B315),A315='Orden de compra'!$K$3),B315,"")</f>
        <v/>
      </c>
      <c r="L315">
        <f>IF(B315="","",COUNTIFS($A$6:$A$1005,A315,$B$6:$B$1005,B315))</f>
        <v/>
      </c>
    </row>
    <row r="316">
      <c r="D316" s="49" t="n"/>
      <c r="F316" s="50" t="n"/>
      <c r="G316" s="49" t="n"/>
      <c r="K316">
        <f>IF(AND(ISNUMBER(B316),A316='Orden de compra'!$K$3),B316,"")</f>
        <v/>
      </c>
      <c r="L316">
        <f>IF(B316="","",COUNTIFS($A$6:$A$1005,A316,$B$6:$B$1005,B316))</f>
        <v/>
      </c>
    </row>
    <row r="317">
      <c r="D317" s="49" t="n"/>
      <c r="F317" s="50" t="n"/>
      <c r="G317" s="49" t="n"/>
      <c r="K317">
        <f>IF(AND(ISNUMBER(B317),A317='Orden de compra'!$K$3),B317,"")</f>
        <v/>
      </c>
      <c r="L317">
        <f>IF(B317="","",COUNTIFS($A$6:$A$1005,A317,$B$6:$B$1005,B317))</f>
        <v/>
      </c>
    </row>
    <row r="318">
      <c r="D318" s="49" t="n"/>
      <c r="F318" s="50" t="n"/>
      <c r="G318" s="49" t="n"/>
      <c r="K318">
        <f>IF(AND(ISNUMBER(B318),A318='Orden de compra'!$K$3),B318,"")</f>
        <v/>
      </c>
      <c r="L318">
        <f>IF(B318="","",COUNTIFS($A$6:$A$1005,A318,$B$6:$B$1005,B318))</f>
        <v/>
      </c>
    </row>
    <row r="319">
      <c r="D319" s="49" t="n"/>
      <c r="F319" s="50" t="n"/>
      <c r="G319" s="49" t="n"/>
      <c r="K319">
        <f>IF(AND(ISNUMBER(B319),A319='Orden de compra'!$K$3),B319,"")</f>
        <v/>
      </c>
      <c r="L319">
        <f>IF(B319="","",COUNTIFS($A$6:$A$1005,A319,$B$6:$B$1005,B319))</f>
        <v/>
      </c>
    </row>
    <row r="320">
      <c r="D320" s="49" t="n"/>
      <c r="F320" s="50" t="n"/>
      <c r="G320" s="49" t="n"/>
      <c r="K320">
        <f>IF(AND(ISNUMBER(B320),A320='Orden de compra'!$K$3),B320,"")</f>
        <v/>
      </c>
      <c r="L320">
        <f>IF(B320="","",COUNTIFS($A$6:$A$1005,A320,$B$6:$B$1005,B320))</f>
        <v/>
      </c>
    </row>
    <row r="321">
      <c r="D321" s="49" t="n"/>
      <c r="F321" s="50" t="n"/>
      <c r="G321" s="49" t="n"/>
      <c r="K321">
        <f>IF(AND(ISNUMBER(B321),A321='Orden de compra'!$K$3),B321,"")</f>
        <v/>
      </c>
      <c r="L321">
        <f>IF(B321="","",COUNTIFS($A$6:$A$1005,A321,$B$6:$B$1005,B321))</f>
        <v/>
      </c>
    </row>
    <row r="322">
      <c r="D322" s="49" t="n"/>
      <c r="F322" s="50" t="n"/>
      <c r="G322" s="49" t="n"/>
      <c r="K322">
        <f>IF(AND(ISNUMBER(B322),A322='Orden de compra'!$K$3),B322,"")</f>
        <v/>
      </c>
      <c r="L322">
        <f>IF(B322="","",COUNTIFS($A$6:$A$1005,A322,$B$6:$B$1005,B322))</f>
        <v/>
      </c>
    </row>
    <row r="323">
      <c r="D323" s="49" t="n"/>
      <c r="F323" s="50" t="n"/>
      <c r="G323" s="49" t="n"/>
      <c r="K323">
        <f>IF(AND(ISNUMBER(B323),A323='Orden de compra'!$K$3),B323,"")</f>
        <v/>
      </c>
      <c r="L323">
        <f>IF(B323="","",COUNTIFS($A$6:$A$1005,A323,$B$6:$B$1005,B323))</f>
        <v/>
      </c>
    </row>
    <row r="324">
      <c r="D324" s="49" t="n"/>
      <c r="F324" s="50" t="n"/>
      <c r="G324" s="49" t="n"/>
      <c r="K324">
        <f>IF(AND(ISNUMBER(B324),A324='Orden de compra'!$K$3),B324,"")</f>
        <v/>
      </c>
      <c r="L324">
        <f>IF(B324="","",COUNTIFS($A$6:$A$1005,A324,$B$6:$B$1005,B324))</f>
        <v/>
      </c>
    </row>
    <row r="325">
      <c r="D325" s="49" t="n"/>
      <c r="F325" s="50" t="n"/>
      <c r="G325" s="49" t="n"/>
      <c r="K325">
        <f>IF(AND(ISNUMBER(B325),A325='Orden de compra'!$K$3),B325,"")</f>
        <v/>
      </c>
      <c r="L325">
        <f>IF(B325="","",COUNTIFS($A$6:$A$1005,A325,$B$6:$B$1005,B325))</f>
        <v/>
      </c>
    </row>
    <row r="326">
      <c r="D326" s="49" t="n"/>
      <c r="F326" s="50" t="n"/>
      <c r="G326" s="49" t="n"/>
      <c r="K326">
        <f>IF(AND(ISNUMBER(B326),A326='Orden de compra'!$K$3),B326,"")</f>
        <v/>
      </c>
      <c r="L326">
        <f>IF(B326="","",COUNTIFS($A$6:$A$1005,A326,$B$6:$B$1005,B326))</f>
        <v/>
      </c>
    </row>
    <row r="327">
      <c r="D327" s="49" t="n"/>
      <c r="F327" s="50" t="n"/>
      <c r="G327" s="49" t="n"/>
      <c r="K327">
        <f>IF(AND(ISNUMBER(B327),A327='Orden de compra'!$K$3),B327,"")</f>
        <v/>
      </c>
      <c r="L327">
        <f>IF(B327="","",COUNTIFS($A$6:$A$1005,A327,$B$6:$B$1005,B327))</f>
        <v/>
      </c>
    </row>
    <row r="328">
      <c r="D328" s="49" t="n"/>
      <c r="F328" s="50" t="n"/>
      <c r="G328" s="49" t="n"/>
      <c r="K328">
        <f>IF(AND(ISNUMBER(B328),A328='Orden de compra'!$K$3),B328,"")</f>
        <v/>
      </c>
      <c r="L328">
        <f>IF(B328="","",COUNTIFS($A$6:$A$1005,A328,$B$6:$B$1005,B328))</f>
        <v/>
      </c>
    </row>
    <row r="329">
      <c r="D329" s="49" t="n"/>
      <c r="F329" s="50" t="n"/>
      <c r="G329" s="49" t="n"/>
      <c r="K329">
        <f>IF(AND(ISNUMBER(B329),A329='Orden de compra'!$K$3),B329,"")</f>
        <v/>
      </c>
      <c r="L329">
        <f>IF(B329="","",COUNTIFS($A$6:$A$1005,A329,$B$6:$B$1005,B329))</f>
        <v/>
      </c>
    </row>
    <row r="330">
      <c r="D330" s="49" t="n"/>
      <c r="F330" s="50" t="n"/>
      <c r="G330" s="49" t="n"/>
      <c r="K330">
        <f>IF(AND(ISNUMBER(B330),A330='Orden de compra'!$K$3),B330,"")</f>
        <v/>
      </c>
      <c r="L330">
        <f>IF(B330="","",COUNTIFS($A$6:$A$1005,A330,$B$6:$B$1005,B330))</f>
        <v/>
      </c>
    </row>
    <row r="331">
      <c r="D331" s="49" t="n"/>
      <c r="F331" s="50" t="n"/>
      <c r="G331" s="49" t="n"/>
      <c r="K331">
        <f>IF(AND(ISNUMBER(B331),A331='Orden de compra'!$K$3),B331,"")</f>
        <v/>
      </c>
      <c r="L331">
        <f>IF(B331="","",COUNTIFS($A$6:$A$1005,A331,$B$6:$B$1005,B331))</f>
        <v/>
      </c>
    </row>
    <row r="332">
      <c r="D332" s="49" t="n"/>
      <c r="F332" s="50" t="n"/>
      <c r="G332" s="49" t="n"/>
      <c r="K332">
        <f>IF(AND(ISNUMBER(B332),A332='Orden de compra'!$K$3),B332,"")</f>
        <v/>
      </c>
      <c r="L332">
        <f>IF(B332="","",COUNTIFS($A$6:$A$1005,A332,$B$6:$B$1005,B332))</f>
        <v/>
      </c>
    </row>
    <row r="333">
      <c r="D333" s="49" t="n"/>
      <c r="F333" s="50" t="n"/>
      <c r="G333" s="49" t="n"/>
      <c r="K333">
        <f>IF(AND(ISNUMBER(B333),A333='Orden de compra'!$K$3),B333,"")</f>
        <v/>
      </c>
      <c r="L333">
        <f>IF(B333="","",COUNTIFS($A$6:$A$1005,A333,$B$6:$B$1005,B333))</f>
        <v/>
      </c>
    </row>
    <row r="334">
      <c r="D334" s="49" t="n"/>
      <c r="F334" s="50" t="n"/>
      <c r="G334" s="49" t="n"/>
      <c r="K334">
        <f>IF(AND(ISNUMBER(B334),A334='Orden de compra'!$K$3),B334,"")</f>
        <v/>
      </c>
      <c r="L334">
        <f>IF(B334="","",COUNTIFS($A$6:$A$1005,A334,$B$6:$B$1005,B334))</f>
        <v/>
      </c>
    </row>
    <row r="335">
      <c r="D335" s="49" t="n"/>
      <c r="F335" s="50" t="n"/>
      <c r="G335" s="49" t="n"/>
      <c r="K335">
        <f>IF(AND(ISNUMBER(B335),A335='Orden de compra'!$K$3),B335,"")</f>
        <v/>
      </c>
      <c r="L335">
        <f>IF(B335="","",COUNTIFS($A$6:$A$1005,A335,$B$6:$B$1005,B335))</f>
        <v/>
      </c>
    </row>
    <row r="336">
      <c r="D336" s="49" t="n"/>
      <c r="F336" s="50" t="n"/>
      <c r="G336" s="49" t="n"/>
      <c r="K336">
        <f>IF(AND(ISNUMBER(B336),A336='Orden de compra'!$K$3),B336,"")</f>
        <v/>
      </c>
      <c r="L336">
        <f>IF(B336="","",COUNTIFS($A$6:$A$1005,A336,$B$6:$B$1005,B336))</f>
        <v/>
      </c>
    </row>
    <row r="337">
      <c r="D337" s="49" t="n"/>
      <c r="F337" s="50" t="n"/>
      <c r="G337" s="49" t="n"/>
      <c r="K337">
        <f>IF(AND(ISNUMBER(B337),A337='Orden de compra'!$K$3),B337,"")</f>
        <v/>
      </c>
      <c r="L337">
        <f>IF(B337="","",COUNTIFS($A$6:$A$1005,A337,$B$6:$B$1005,B337))</f>
        <v/>
      </c>
    </row>
    <row r="338">
      <c r="D338" s="49" t="n"/>
      <c r="F338" s="50" t="n"/>
      <c r="G338" s="49" t="n"/>
      <c r="K338">
        <f>IF(AND(ISNUMBER(B338),A338='Orden de compra'!$K$3),B338,"")</f>
        <v/>
      </c>
      <c r="L338">
        <f>IF(B338="","",COUNTIFS($A$6:$A$1005,A338,$B$6:$B$1005,B338))</f>
        <v/>
      </c>
    </row>
    <row r="339">
      <c r="D339" s="49" t="n"/>
      <c r="F339" s="50" t="n"/>
      <c r="G339" s="49" t="n"/>
      <c r="K339">
        <f>IF(AND(ISNUMBER(B339),A339='Orden de compra'!$K$3),B339,"")</f>
        <v/>
      </c>
      <c r="L339">
        <f>IF(B339="","",COUNTIFS($A$6:$A$1005,A339,$B$6:$B$1005,B339))</f>
        <v/>
      </c>
    </row>
    <row r="340">
      <c r="D340" s="49" t="n"/>
      <c r="F340" s="50" t="n"/>
      <c r="G340" s="49" t="n"/>
      <c r="K340">
        <f>IF(AND(ISNUMBER(B340),A340='Orden de compra'!$K$3),B340,"")</f>
        <v/>
      </c>
      <c r="L340">
        <f>IF(B340="","",COUNTIFS($A$6:$A$1005,A340,$B$6:$B$1005,B340))</f>
        <v/>
      </c>
    </row>
    <row r="341">
      <c r="D341" s="49" t="n"/>
      <c r="F341" s="50" t="n"/>
      <c r="G341" s="49" t="n"/>
      <c r="K341">
        <f>IF(AND(ISNUMBER(B341),A341='Orden de compra'!$K$3),B341,"")</f>
        <v/>
      </c>
      <c r="L341">
        <f>IF(B341="","",COUNTIFS($A$6:$A$1005,A341,$B$6:$B$1005,B341))</f>
        <v/>
      </c>
    </row>
    <row r="342">
      <c r="D342" s="49" t="n"/>
      <c r="F342" s="50" t="n"/>
      <c r="G342" s="49" t="n"/>
      <c r="K342">
        <f>IF(AND(ISNUMBER(B342),A342='Orden de compra'!$K$3),B342,"")</f>
        <v/>
      </c>
      <c r="L342">
        <f>IF(B342="","",COUNTIFS($A$6:$A$1005,A342,$B$6:$B$1005,B342))</f>
        <v/>
      </c>
    </row>
    <row r="343">
      <c r="D343" s="49" t="n"/>
      <c r="F343" s="50" t="n"/>
      <c r="G343" s="49" t="n"/>
      <c r="K343">
        <f>IF(AND(ISNUMBER(B343),A343='Orden de compra'!$K$3),B343,"")</f>
        <v/>
      </c>
      <c r="L343">
        <f>IF(B343="","",COUNTIFS($A$6:$A$1005,A343,$B$6:$B$1005,B343))</f>
        <v/>
      </c>
    </row>
    <row r="344">
      <c r="D344" s="49" t="n"/>
      <c r="F344" s="50" t="n"/>
      <c r="G344" s="49" t="n"/>
      <c r="K344">
        <f>IF(AND(ISNUMBER(B344),A344='Orden de compra'!$K$3),B344,"")</f>
        <v/>
      </c>
      <c r="L344">
        <f>IF(B344="","",COUNTIFS($A$6:$A$1005,A344,$B$6:$B$1005,B344))</f>
        <v/>
      </c>
    </row>
    <row r="345">
      <c r="D345" s="49" t="n"/>
      <c r="F345" s="50" t="n"/>
      <c r="G345" s="49" t="n"/>
      <c r="K345">
        <f>IF(AND(ISNUMBER(B345),A345='Orden de compra'!$K$3),B345,"")</f>
        <v/>
      </c>
      <c r="L345">
        <f>IF(B345="","",COUNTIFS($A$6:$A$1005,A345,$B$6:$B$1005,B345))</f>
        <v/>
      </c>
    </row>
    <row r="346">
      <c r="D346" s="49" t="n"/>
      <c r="F346" s="50" t="n"/>
      <c r="G346" s="49" t="n"/>
      <c r="K346">
        <f>IF(AND(ISNUMBER(B346),A346='Orden de compra'!$K$3),B346,"")</f>
        <v/>
      </c>
      <c r="L346">
        <f>IF(B346="","",COUNTIFS($A$6:$A$1005,A346,$B$6:$B$1005,B346))</f>
        <v/>
      </c>
    </row>
    <row r="347">
      <c r="D347" s="49" t="n"/>
      <c r="F347" s="50" t="n"/>
      <c r="G347" s="49" t="n"/>
      <c r="K347">
        <f>IF(AND(ISNUMBER(B347),A347='Orden de compra'!$K$3),B347,"")</f>
        <v/>
      </c>
      <c r="L347">
        <f>IF(B347="","",COUNTIFS($A$6:$A$1005,A347,$B$6:$B$1005,B347))</f>
        <v/>
      </c>
    </row>
    <row r="348">
      <c r="D348" s="49" t="n"/>
      <c r="F348" s="50" t="n"/>
      <c r="G348" s="49" t="n"/>
      <c r="K348">
        <f>IF(AND(ISNUMBER(B348),A348='Orden de compra'!$K$3),B348,"")</f>
        <v/>
      </c>
      <c r="L348">
        <f>IF(B348="","",COUNTIFS($A$6:$A$1005,A348,$B$6:$B$1005,B348))</f>
        <v/>
      </c>
    </row>
    <row r="349">
      <c r="D349" s="49" t="n"/>
      <c r="F349" s="50" t="n"/>
      <c r="G349" s="49" t="n"/>
      <c r="K349">
        <f>IF(AND(ISNUMBER(B349),A349='Orden de compra'!$K$3),B349,"")</f>
        <v/>
      </c>
      <c r="L349">
        <f>IF(B349="","",COUNTIFS($A$6:$A$1005,A349,$B$6:$B$1005,B349))</f>
        <v/>
      </c>
    </row>
    <row r="350">
      <c r="D350" s="49" t="n"/>
      <c r="F350" s="50" t="n"/>
      <c r="G350" s="49" t="n"/>
      <c r="K350">
        <f>IF(AND(ISNUMBER(B350),A350='Orden de compra'!$K$3),B350,"")</f>
        <v/>
      </c>
      <c r="L350">
        <f>IF(B350="","",COUNTIFS($A$6:$A$1005,A350,$B$6:$B$1005,B350))</f>
        <v/>
      </c>
    </row>
    <row r="351">
      <c r="D351" s="49" t="n"/>
      <c r="F351" s="50" t="n"/>
      <c r="G351" s="49" t="n"/>
      <c r="K351">
        <f>IF(AND(ISNUMBER(B351),A351='Orden de compra'!$K$3),B351,"")</f>
        <v/>
      </c>
      <c r="L351">
        <f>IF(B351="","",COUNTIFS($A$6:$A$1005,A351,$B$6:$B$1005,B351))</f>
        <v/>
      </c>
    </row>
    <row r="352">
      <c r="D352" s="49" t="n"/>
      <c r="F352" s="50" t="n"/>
      <c r="G352" s="49" t="n"/>
      <c r="K352">
        <f>IF(AND(ISNUMBER(B352),A352='Orden de compra'!$K$3),B352,"")</f>
        <v/>
      </c>
      <c r="L352">
        <f>IF(B352="","",COUNTIFS($A$6:$A$1005,A352,$B$6:$B$1005,B352))</f>
        <v/>
      </c>
    </row>
    <row r="353">
      <c r="D353" s="49" t="n"/>
      <c r="F353" s="50" t="n"/>
      <c r="G353" s="49" t="n"/>
      <c r="K353">
        <f>IF(AND(ISNUMBER(B353),A353='Orden de compra'!$K$3),B353,"")</f>
        <v/>
      </c>
      <c r="L353">
        <f>IF(B353="","",COUNTIFS($A$6:$A$1005,A353,$B$6:$B$1005,B353))</f>
        <v/>
      </c>
    </row>
    <row r="354">
      <c r="D354" s="49" t="n"/>
      <c r="F354" s="50" t="n"/>
      <c r="G354" s="49" t="n"/>
      <c r="K354">
        <f>IF(AND(ISNUMBER(B354),A354='Orden de compra'!$K$3),B354,"")</f>
        <v/>
      </c>
      <c r="L354">
        <f>IF(B354="","",COUNTIFS($A$6:$A$1005,A354,$B$6:$B$1005,B354))</f>
        <v/>
      </c>
    </row>
    <row r="355">
      <c r="D355" s="49" t="n"/>
      <c r="F355" s="50" t="n"/>
      <c r="G355" s="49" t="n"/>
      <c r="K355">
        <f>IF(AND(ISNUMBER(B355),A355='Orden de compra'!$K$3),B355,"")</f>
        <v/>
      </c>
      <c r="L355">
        <f>IF(B355="","",COUNTIFS($A$6:$A$1005,A355,$B$6:$B$1005,B355))</f>
        <v/>
      </c>
    </row>
    <row r="356">
      <c r="D356" s="49" t="n"/>
      <c r="F356" s="50" t="n"/>
      <c r="G356" s="49" t="n"/>
      <c r="K356">
        <f>IF(AND(ISNUMBER(B356),A356='Orden de compra'!$K$3),B356,"")</f>
        <v/>
      </c>
      <c r="L356">
        <f>IF(B356="","",COUNTIFS($A$6:$A$1005,A356,$B$6:$B$1005,B356))</f>
        <v/>
      </c>
    </row>
    <row r="357">
      <c r="D357" s="49" t="n"/>
      <c r="F357" s="50" t="n"/>
      <c r="G357" s="49" t="n"/>
      <c r="K357">
        <f>IF(AND(ISNUMBER(B357),A357='Orden de compra'!$K$3),B357,"")</f>
        <v/>
      </c>
      <c r="L357">
        <f>IF(B357="","",COUNTIFS($A$6:$A$1005,A357,$B$6:$B$1005,B357))</f>
        <v/>
      </c>
    </row>
    <row r="358">
      <c r="D358" s="49" t="n"/>
      <c r="F358" s="50" t="n"/>
      <c r="G358" s="49" t="n"/>
      <c r="K358">
        <f>IF(AND(ISNUMBER(B358),A358='Orden de compra'!$K$3),B358,"")</f>
        <v/>
      </c>
      <c r="L358">
        <f>IF(B358="","",COUNTIFS($A$6:$A$1005,A358,$B$6:$B$1005,B358))</f>
        <v/>
      </c>
    </row>
    <row r="359">
      <c r="D359" s="49" t="n"/>
      <c r="F359" s="50" t="n"/>
      <c r="G359" s="49" t="n"/>
      <c r="K359">
        <f>IF(AND(ISNUMBER(B359),A359='Orden de compra'!$K$3),B359,"")</f>
        <v/>
      </c>
      <c r="L359">
        <f>IF(B359="","",COUNTIFS($A$6:$A$1005,A359,$B$6:$B$1005,B359))</f>
        <v/>
      </c>
    </row>
    <row r="360">
      <c r="D360" s="49" t="n"/>
      <c r="F360" s="50" t="n"/>
      <c r="G360" s="49" t="n"/>
      <c r="K360">
        <f>IF(AND(ISNUMBER(B360),A360='Orden de compra'!$K$3),B360,"")</f>
        <v/>
      </c>
      <c r="L360">
        <f>IF(B360="","",COUNTIFS($A$6:$A$1005,A360,$B$6:$B$1005,B360))</f>
        <v/>
      </c>
    </row>
    <row r="361">
      <c r="D361" s="49" t="n"/>
      <c r="F361" s="50" t="n"/>
      <c r="G361" s="49" t="n"/>
      <c r="K361">
        <f>IF(AND(ISNUMBER(B361),A361='Orden de compra'!$K$3),B361,"")</f>
        <v/>
      </c>
      <c r="L361">
        <f>IF(B361="","",COUNTIFS($A$6:$A$1005,A361,$B$6:$B$1005,B361))</f>
        <v/>
      </c>
    </row>
    <row r="362">
      <c r="D362" s="49" t="n"/>
      <c r="F362" s="50" t="n"/>
      <c r="G362" s="49" t="n"/>
      <c r="K362">
        <f>IF(AND(ISNUMBER(B362),A362='Orden de compra'!$K$3),B362,"")</f>
        <v/>
      </c>
      <c r="L362">
        <f>IF(B362="","",COUNTIFS($A$6:$A$1005,A362,$B$6:$B$1005,B362))</f>
        <v/>
      </c>
    </row>
    <row r="363">
      <c r="D363" s="49" t="n"/>
      <c r="F363" s="50" t="n"/>
      <c r="G363" s="49" t="n"/>
      <c r="K363">
        <f>IF(AND(ISNUMBER(B363),A363='Orden de compra'!$K$3),B363,"")</f>
        <v/>
      </c>
      <c r="L363">
        <f>IF(B363="","",COUNTIFS($A$6:$A$1005,A363,$B$6:$B$1005,B363))</f>
        <v/>
      </c>
    </row>
    <row r="364">
      <c r="D364" s="49" t="n"/>
      <c r="F364" s="50" t="n"/>
      <c r="G364" s="49" t="n"/>
      <c r="K364">
        <f>IF(AND(ISNUMBER(B364),A364='Orden de compra'!$K$3),B364,"")</f>
        <v/>
      </c>
      <c r="L364">
        <f>IF(B364="","",COUNTIFS($A$6:$A$1005,A364,$B$6:$B$1005,B364))</f>
        <v/>
      </c>
    </row>
    <row r="365">
      <c r="D365" s="49" t="n"/>
      <c r="F365" s="50" t="n"/>
      <c r="G365" s="49" t="n"/>
      <c r="K365">
        <f>IF(AND(ISNUMBER(B365),A365='Orden de compra'!$K$3),B365,"")</f>
        <v/>
      </c>
      <c r="L365">
        <f>IF(B365="","",COUNTIFS($A$6:$A$1005,A365,$B$6:$B$1005,B365))</f>
        <v/>
      </c>
    </row>
    <row r="366">
      <c r="D366" s="49" t="n"/>
      <c r="F366" s="50" t="n"/>
      <c r="G366" s="49" t="n"/>
      <c r="K366">
        <f>IF(AND(ISNUMBER(B366),A366='Orden de compra'!$K$3),B366,"")</f>
        <v/>
      </c>
      <c r="L366">
        <f>IF(B366="","",COUNTIFS($A$6:$A$1005,A366,$B$6:$B$1005,B366))</f>
        <v/>
      </c>
    </row>
    <row r="367">
      <c r="D367" s="49" t="n"/>
      <c r="F367" s="50" t="n"/>
      <c r="G367" s="49" t="n"/>
      <c r="K367">
        <f>IF(AND(ISNUMBER(B367),A367='Orden de compra'!$K$3),B367,"")</f>
        <v/>
      </c>
      <c r="L367">
        <f>IF(B367="","",COUNTIFS($A$6:$A$1005,A367,$B$6:$B$1005,B367))</f>
        <v/>
      </c>
    </row>
    <row r="368">
      <c r="D368" s="49" t="n"/>
      <c r="F368" s="50" t="n"/>
      <c r="G368" s="49" t="n"/>
      <c r="K368">
        <f>IF(AND(ISNUMBER(B368),A368='Orden de compra'!$K$3),B368,"")</f>
        <v/>
      </c>
      <c r="L368">
        <f>IF(B368="","",COUNTIFS($A$6:$A$1005,A368,$B$6:$B$1005,B368))</f>
        <v/>
      </c>
    </row>
    <row r="369">
      <c r="D369" s="49" t="n"/>
      <c r="F369" s="50" t="n"/>
      <c r="G369" s="49" t="n"/>
      <c r="K369">
        <f>IF(AND(ISNUMBER(B369),A369='Orden de compra'!$K$3),B369,"")</f>
        <v/>
      </c>
      <c r="L369">
        <f>IF(B369="","",COUNTIFS($A$6:$A$1005,A369,$B$6:$B$1005,B369))</f>
        <v/>
      </c>
    </row>
    <row r="370">
      <c r="D370" s="49" t="n"/>
      <c r="F370" s="50" t="n"/>
      <c r="G370" s="49" t="n"/>
      <c r="K370">
        <f>IF(AND(ISNUMBER(B370),A370='Orden de compra'!$K$3),B370,"")</f>
        <v/>
      </c>
      <c r="L370">
        <f>IF(B370="","",COUNTIFS($A$6:$A$1005,A370,$B$6:$B$1005,B370))</f>
        <v/>
      </c>
    </row>
    <row r="371">
      <c r="D371" s="49" t="n"/>
      <c r="F371" s="50" t="n"/>
      <c r="G371" s="49" t="n"/>
      <c r="K371">
        <f>IF(AND(ISNUMBER(B371),A371='Orden de compra'!$K$3),B371,"")</f>
        <v/>
      </c>
      <c r="L371">
        <f>IF(B371="","",COUNTIFS($A$6:$A$1005,A371,$B$6:$B$1005,B371))</f>
        <v/>
      </c>
    </row>
    <row r="372">
      <c r="D372" s="49" t="n"/>
      <c r="F372" s="50" t="n"/>
      <c r="G372" s="49" t="n"/>
      <c r="K372">
        <f>IF(AND(ISNUMBER(B372),A372='Orden de compra'!$K$3),B372,"")</f>
        <v/>
      </c>
      <c r="L372">
        <f>IF(B372="","",COUNTIFS($A$6:$A$1005,A372,$B$6:$B$1005,B372))</f>
        <v/>
      </c>
    </row>
    <row r="373">
      <c r="D373" s="49" t="n"/>
      <c r="F373" s="50" t="n"/>
      <c r="G373" s="49" t="n"/>
      <c r="K373">
        <f>IF(AND(ISNUMBER(B373),A373='Orden de compra'!$K$3),B373,"")</f>
        <v/>
      </c>
      <c r="L373">
        <f>IF(B373="","",COUNTIFS($A$6:$A$1005,A373,$B$6:$B$1005,B373))</f>
        <v/>
      </c>
    </row>
    <row r="374">
      <c r="D374" s="49" t="n"/>
      <c r="F374" s="50" t="n"/>
      <c r="G374" s="49" t="n"/>
      <c r="K374">
        <f>IF(AND(ISNUMBER(B374),A374='Orden de compra'!$K$3),B374,"")</f>
        <v/>
      </c>
      <c r="L374">
        <f>IF(B374="","",COUNTIFS($A$6:$A$1005,A374,$B$6:$B$1005,B374))</f>
        <v/>
      </c>
    </row>
    <row r="375">
      <c r="D375" s="49" t="n"/>
      <c r="F375" s="50" t="n"/>
      <c r="G375" s="49" t="n"/>
      <c r="K375">
        <f>IF(AND(ISNUMBER(B375),A375='Orden de compra'!$K$3),B375,"")</f>
        <v/>
      </c>
      <c r="L375">
        <f>IF(B375="","",COUNTIFS($A$6:$A$1005,A375,$B$6:$B$1005,B375))</f>
        <v/>
      </c>
    </row>
    <row r="376">
      <c r="D376" s="49" t="n"/>
      <c r="F376" s="50" t="n"/>
      <c r="G376" s="49" t="n"/>
      <c r="K376">
        <f>IF(AND(ISNUMBER(B376),A376='Orden de compra'!$K$3),B376,"")</f>
        <v/>
      </c>
      <c r="L376">
        <f>IF(B376="","",COUNTIFS($A$6:$A$1005,A376,$B$6:$B$1005,B376))</f>
        <v/>
      </c>
    </row>
    <row r="377">
      <c r="D377" s="49" t="n"/>
      <c r="F377" s="50" t="n"/>
      <c r="G377" s="49" t="n"/>
      <c r="K377">
        <f>IF(AND(ISNUMBER(B377),A377='Orden de compra'!$K$3),B377,"")</f>
        <v/>
      </c>
      <c r="L377">
        <f>IF(B377="","",COUNTIFS($A$6:$A$1005,A377,$B$6:$B$1005,B377))</f>
        <v/>
      </c>
    </row>
    <row r="378">
      <c r="D378" s="49" t="n"/>
      <c r="F378" s="50" t="n"/>
      <c r="G378" s="49" t="n"/>
      <c r="K378">
        <f>IF(AND(ISNUMBER(B378),A378='Orden de compra'!$K$3),B378,"")</f>
        <v/>
      </c>
      <c r="L378">
        <f>IF(B378="","",COUNTIFS($A$6:$A$1005,A378,$B$6:$B$1005,B378))</f>
        <v/>
      </c>
    </row>
    <row r="379">
      <c r="D379" s="49" t="n"/>
      <c r="F379" s="50" t="n"/>
      <c r="G379" s="49" t="n"/>
      <c r="K379">
        <f>IF(AND(ISNUMBER(B379),A379='Orden de compra'!$K$3),B379,"")</f>
        <v/>
      </c>
      <c r="L379">
        <f>IF(B379="","",COUNTIFS($A$6:$A$1005,A379,$B$6:$B$1005,B379))</f>
        <v/>
      </c>
    </row>
    <row r="380">
      <c r="D380" s="49" t="n"/>
      <c r="F380" s="50" t="n"/>
      <c r="G380" s="49" t="n"/>
      <c r="K380">
        <f>IF(AND(ISNUMBER(B380),A380='Orden de compra'!$K$3),B380,"")</f>
        <v/>
      </c>
      <c r="L380">
        <f>IF(B380="","",COUNTIFS($A$6:$A$1005,A380,$B$6:$B$1005,B380))</f>
        <v/>
      </c>
    </row>
    <row r="381">
      <c r="D381" s="49" t="n"/>
      <c r="F381" s="50" t="n"/>
      <c r="G381" s="49" t="n"/>
      <c r="K381">
        <f>IF(AND(ISNUMBER(B381),A381='Orden de compra'!$K$3),B381,"")</f>
        <v/>
      </c>
      <c r="L381">
        <f>IF(B381="","",COUNTIFS($A$6:$A$1005,A381,$B$6:$B$1005,B381))</f>
        <v/>
      </c>
    </row>
    <row r="382">
      <c r="D382" s="49" t="n"/>
      <c r="F382" s="50" t="n"/>
      <c r="G382" s="49" t="n"/>
      <c r="K382">
        <f>IF(AND(ISNUMBER(B382),A382='Orden de compra'!$K$3),B382,"")</f>
        <v/>
      </c>
      <c r="L382">
        <f>IF(B382="","",COUNTIFS($A$6:$A$1005,A382,$B$6:$B$1005,B382))</f>
        <v/>
      </c>
    </row>
    <row r="383">
      <c r="D383" s="49" t="n"/>
      <c r="F383" s="50" t="n"/>
      <c r="G383" s="49" t="n"/>
      <c r="K383">
        <f>IF(AND(ISNUMBER(B383),A383='Orden de compra'!$K$3),B383,"")</f>
        <v/>
      </c>
      <c r="L383">
        <f>IF(B383="","",COUNTIFS($A$6:$A$1005,A383,$B$6:$B$1005,B383))</f>
        <v/>
      </c>
    </row>
    <row r="384">
      <c r="D384" s="49" t="n"/>
      <c r="F384" s="50" t="n"/>
      <c r="G384" s="49" t="n"/>
      <c r="K384">
        <f>IF(AND(ISNUMBER(B384),A384='Orden de compra'!$K$3),B384,"")</f>
        <v/>
      </c>
      <c r="L384">
        <f>IF(B384="","",COUNTIFS($A$6:$A$1005,A384,$B$6:$B$1005,B384))</f>
        <v/>
      </c>
    </row>
    <row r="385">
      <c r="D385" s="49" t="n"/>
      <c r="F385" s="50" t="n"/>
      <c r="G385" s="49" t="n"/>
      <c r="K385">
        <f>IF(AND(ISNUMBER(B385),A385='Orden de compra'!$K$3),B385,"")</f>
        <v/>
      </c>
      <c r="L385">
        <f>IF(B385="","",COUNTIFS($A$6:$A$1005,A385,$B$6:$B$1005,B385))</f>
        <v/>
      </c>
    </row>
    <row r="386">
      <c r="D386" s="49" t="n"/>
      <c r="F386" s="50" t="n"/>
      <c r="G386" s="49" t="n"/>
      <c r="K386">
        <f>IF(AND(ISNUMBER(B386),A386='Orden de compra'!$K$3),B386,"")</f>
        <v/>
      </c>
      <c r="L386">
        <f>IF(B386="","",COUNTIFS($A$6:$A$1005,A386,$B$6:$B$1005,B386))</f>
        <v/>
      </c>
    </row>
    <row r="387">
      <c r="D387" s="49" t="n"/>
      <c r="F387" s="50" t="n"/>
      <c r="G387" s="49" t="n"/>
      <c r="K387">
        <f>IF(AND(ISNUMBER(B387),A387='Orden de compra'!$K$3),B387,"")</f>
        <v/>
      </c>
      <c r="L387">
        <f>IF(B387="","",COUNTIFS($A$6:$A$1005,A387,$B$6:$B$1005,B387))</f>
        <v/>
      </c>
    </row>
    <row r="388">
      <c r="D388" s="49" t="n"/>
      <c r="F388" s="50" t="n"/>
      <c r="G388" s="49" t="n"/>
      <c r="K388">
        <f>IF(AND(ISNUMBER(B388),A388='Orden de compra'!$K$3),B388,"")</f>
        <v/>
      </c>
      <c r="L388">
        <f>IF(B388="","",COUNTIFS($A$6:$A$1005,A388,$B$6:$B$1005,B388))</f>
        <v/>
      </c>
    </row>
    <row r="389">
      <c r="D389" s="49" t="n"/>
      <c r="F389" s="50" t="n"/>
      <c r="G389" s="49" t="n"/>
      <c r="K389">
        <f>IF(AND(ISNUMBER(B389),A389='Orden de compra'!$K$3),B389,"")</f>
        <v/>
      </c>
      <c r="L389">
        <f>IF(B389="","",COUNTIFS($A$6:$A$1005,A389,$B$6:$B$1005,B389))</f>
        <v/>
      </c>
    </row>
    <row r="390">
      <c r="D390" s="49" t="n"/>
      <c r="F390" s="50" t="n"/>
      <c r="G390" s="49" t="n"/>
      <c r="K390">
        <f>IF(AND(ISNUMBER(B390),A390='Orden de compra'!$K$3),B390,"")</f>
        <v/>
      </c>
      <c r="L390">
        <f>IF(B390="","",COUNTIFS($A$6:$A$1005,A390,$B$6:$B$1005,B390))</f>
        <v/>
      </c>
    </row>
    <row r="391">
      <c r="D391" s="49" t="n"/>
      <c r="F391" s="50" t="n"/>
      <c r="G391" s="49" t="n"/>
      <c r="K391">
        <f>IF(AND(ISNUMBER(B391),A391='Orden de compra'!$K$3),B391,"")</f>
        <v/>
      </c>
      <c r="L391">
        <f>IF(B391="","",COUNTIFS($A$6:$A$1005,A391,$B$6:$B$1005,B391))</f>
        <v/>
      </c>
    </row>
    <row r="392">
      <c r="D392" s="49" t="n"/>
      <c r="F392" s="50" t="n"/>
      <c r="G392" s="49" t="n"/>
      <c r="K392">
        <f>IF(AND(ISNUMBER(B392),A392='Orden de compra'!$K$3),B392,"")</f>
        <v/>
      </c>
      <c r="L392">
        <f>IF(B392="","",COUNTIFS($A$6:$A$1005,A392,$B$6:$B$1005,B392))</f>
        <v/>
      </c>
    </row>
    <row r="393">
      <c r="D393" s="49" t="n"/>
      <c r="F393" s="50" t="n"/>
      <c r="G393" s="49" t="n"/>
      <c r="K393">
        <f>IF(AND(ISNUMBER(B393),A393='Orden de compra'!$K$3),B393,"")</f>
        <v/>
      </c>
      <c r="L393">
        <f>IF(B393="","",COUNTIFS($A$6:$A$1005,A393,$B$6:$B$1005,B393))</f>
        <v/>
      </c>
    </row>
    <row r="394">
      <c r="D394" s="49" t="n"/>
      <c r="F394" s="50" t="n"/>
      <c r="G394" s="49" t="n"/>
      <c r="K394">
        <f>IF(AND(ISNUMBER(B394),A394='Orden de compra'!$K$3),B394,"")</f>
        <v/>
      </c>
      <c r="L394">
        <f>IF(B394="","",COUNTIFS($A$6:$A$1005,A394,$B$6:$B$1005,B394))</f>
        <v/>
      </c>
    </row>
    <row r="395">
      <c r="D395" s="49" t="n"/>
      <c r="F395" s="50" t="n"/>
      <c r="G395" s="49" t="n"/>
      <c r="K395">
        <f>IF(AND(ISNUMBER(B395),A395='Orden de compra'!$K$3),B395,"")</f>
        <v/>
      </c>
      <c r="L395">
        <f>IF(B395="","",COUNTIFS($A$6:$A$1005,A395,$B$6:$B$1005,B395))</f>
        <v/>
      </c>
    </row>
    <row r="396">
      <c r="D396" s="49" t="n"/>
      <c r="F396" s="50" t="n"/>
      <c r="G396" s="49" t="n"/>
      <c r="K396">
        <f>IF(AND(ISNUMBER(B396),A396='Orden de compra'!$K$3),B396,"")</f>
        <v/>
      </c>
      <c r="L396">
        <f>IF(B396="","",COUNTIFS($A$6:$A$1005,A396,$B$6:$B$1005,B396))</f>
        <v/>
      </c>
    </row>
    <row r="397">
      <c r="D397" s="49" t="n"/>
      <c r="F397" s="50" t="n"/>
      <c r="G397" s="49" t="n"/>
      <c r="K397">
        <f>IF(AND(ISNUMBER(B397),A397='Orden de compra'!$K$3),B397,"")</f>
        <v/>
      </c>
      <c r="L397">
        <f>IF(B397="","",COUNTIFS($A$6:$A$1005,A397,$B$6:$B$1005,B397))</f>
        <v/>
      </c>
    </row>
    <row r="398">
      <c r="D398" s="49" t="n"/>
      <c r="F398" s="50" t="n"/>
      <c r="G398" s="49" t="n"/>
      <c r="K398">
        <f>IF(AND(ISNUMBER(B398),A398='Orden de compra'!$K$3),B398,"")</f>
        <v/>
      </c>
      <c r="L398">
        <f>IF(B398="","",COUNTIFS($A$6:$A$1005,A398,$B$6:$B$1005,B398))</f>
        <v/>
      </c>
    </row>
    <row r="399">
      <c r="D399" s="49" t="n"/>
      <c r="F399" s="50" t="n"/>
      <c r="G399" s="49" t="n"/>
      <c r="K399">
        <f>IF(AND(ISNUMBER(B399),A399='Orden de compra'!$K$3),B399,"")</f>
        <v/>
      </c>
      <c r="L399">
        <f>IF(B399="","",COUNTIFS($A$6:$A$1005,A399,$B$6:$B$1005,B399))</f>
        <v/>
      </c>
    </row>
    <row r="400">
      <c r="D400" s="49" t="n"/>
      <c r="F400" s="50" t="n"/>
      <c r="G400" s="49" t="n"/>
      <c r="K400">
        <f>IF(AND(ISNUMBER(B400),A400='Orden de compra'!$K$3),B400,"")</f>
        <v/>
      </c>
      <c r="L400">
        <f>IF(B400="","",COUNTIFS($A$6:$A$1005,A400,$B$6:$B$1005,B400))</f>
        <v/>
      </c>
    </row>
    <row r="401">
      <c r="D401" s="49" t="n"/>
      <c r="F401" s="50" t="n"/>
      <c r="G401" s="49" t="n"/>
      <c r="K401">
        <f>IF(AND(ISNUMBER(B401),A401='Orden de compra'!$K$3),B401,"")</f>
        <v/>
      </c>
      <c r="L401">
        <f>IF(B401="","",COUNTIFS($A$6:$A$1005,A401,$B$6:$B$1005,B401))</f>
        <v/>
      </c>
    </row>
    <row r="402">
      <c r="D402" s="49" t="n"/>
      <c r="F402" s="50" t="n"/>
      <c r="G402" s="49" t="n"/>
      <c r="K402">
        <f>IF(AND(ISNUMBER(B402),A402='Orden de compra'!$K$3),B402,"")</f>
        <v/>
      </c>
      <c r="L402">
        <f>IF(B402="","",COUNTIFS($A$6:$A$1005,A402,$B$6:$B$1005,B402))</f>
        <v/>
      </c>
    </row>
    <row r="403">
      <c r="D403" s="49" t="n"/>
      <c r="F403" s="50" t="n"/>
      <c r="G403" s="49" t="n"/>
      <c r="K403">
        <f>IF(AND(ISNUMBER(B403),A403='Orden de compra'!$K$3),B403,"")</f>
        <v/>
      </c>
      <c r="L403">
        <f>IF(B403="","",COUNTIFS($A$6:$A$1005,A403,$B$6:$B$1005,B403))</f>
        <v/>
      </c>
    </row>
    <row r="404">
      <c r="D404" s="49" t="n"/>
      <c r="F404" s="50" t="n"/>
      <c r="G404" s="49" t="n"/>
      <c r="K404">
        <f>IF(AND(ISNUMBER(B404),A404='Orden de compra'!$K$3),B404,"")</f>
        <v/>
      </c>
      <c r="L404">
        <f>IF(B404="","",COUNTIFS($A$6:$A$1005,A404,$B$6:$B$1005,B404))</f>
        <v/>
      </c>
    </row>
    <row r="405">
      <c r="D405" s="49" t="n"/>
      <c r="F405" s="50" t="n"/>
      <c r="G405" s="49" t="n"/>
      <c r="K405">
        <f>IF(AND(ISNUMBER(B405),A405='Orden de compra'!$K$3),B405,"")</f>
        <v/>
      </c>
      <c r="L405">
        <f>IF(B405="","",COUNTIFS($A$6:$A$1005,A405,$B$6:$B$1005,B405))</f>
        <v/>
      </c>
    </row>
    <row r="406">
      <c r="D406" s="49" t="n"/>
      <c r="F406" s="50" t="n"/>
      <c r="G406" s="49" t="n"/>
      <c r="K406">
        <f>IF(AND(ISNUMBER(B406),A406='Orden de compra'!$K$3),B406,"")</f>
        <v/>
      </c>
      <c r="L406">
        <f>IF(B406="","",COUNTIFS($A$6:$A$1005,A406,$B$6:$B$1005,B406))</f>
        <v/>
      </c>
    </row>
    <row r="407">
      <c r="D407" s="49" t="n"/>
      <c r="F407" s="50" t="n"/>
      <c r="G407" s="49" t="n"/>
      <c r="K407">
        <f>IF(AND(ISNUMBER(B407),A407='Orden de compra'!$K$3),B407,"")</f>
        <v/>
      </c>
      <c r="L407">
        <f>IF(B407="","",COUNTIFS($A$6:$A$1005,A407,$B$6:$B$1005,B407))</f>
        <v/>
      </c>
    </row>
    <row r="408">
      <c r="D408" s="49" t="n"/>
      <c r="F408" s="50" t="n"/>
      <c r="G408" s="49" t="n"/>
      <c r="K408">
        <f>IF(AND(ISNUMBER(B408),A408='Orden de compra'!$K$3),B408,"")</f>
        <v/>
      </c>
      <c r="L408">
        <f>IF(B408="","",COUNTIFS($A$6:$A$1005,A408,$B$6:$B$1005,B408))</f>
        <v/>
      </c>
    </row>
    <row r="409">
      <c r="D409" s="49" t="n"/>
      <c r="F409" s="50" t="n"/>
      <c r="G409" s="49" t="n"/>
      <c r="K409">
        <f>IF(AND(ISNUMBER(B409),A409='Orden de compra'!$K$3),B409,"")</f>
        <v/>
      </c>
      <c r="L409">
        <f>IF(B409="","",COUNTIFS($A$6:$A$1005,A409,$B$6:$B$1005,B409))</f>
        <v/>
      </c>
    </row>
    <row r="410">
      <c r="D410" s="49" t="n"/>
      <c r="F410" s="50" t="n"/>
      <c r="G410" s="49" t="n"/>
      <c r="K410">
        <f>IF(AND(ISNUMBER(B410),A410='Orden de compra'!$K$3),B410,"")</f>
        <v/>
      </c>
      <c r="L410">
        <f>IF(B410="","",COUNTIFS($A$6:$A$1005,A410,$B$6:$B$1005,B410))</f>
        <v/>
      </c>
    </row>
    <row r="411">
      <c r="D411" s="49" t="n"/>
      <c r="F411" s="50" t="n"/>
      <c r="G411" s="49" t="n"/>
      <c r="K411">
        <f>IF(AND(ISNUMBER(B411),A411='Orden de compra'!$K$3),B411,"")</f>
        <v/>
      </c>
      <c r="L411">
        <f>IF(B411="","",COUNTIFS($A$6:$A$1005,A411,$B$6:$B$1005,B411))</f>
        <v/>
      </c>
    </row>
    <row r="412">
      <c r="D412" s="49" t="n"/>
      <c r="F412" s="50" t="n"/>
      <c r="G412" s="49" t="n"/>
      <c r="K412">
        <f>IF(AND(ISNUMBER(B412),A412='Orden de compra'!$K$3),B412,"")</f>
        <v/>
      </c>
      <c r="L412">
        <f>IF(B412="","",COUNTIFS($A$6:$A$1005,A412,$B$6:$B$1005,B412))</f>
        <v/>
      </c>
    </row>
    <row r="413">
      <c r="D413" s="49" t="n"/>
      <c r="F413" s="50" t="n"/>
      <c r="G413" s="49" t="n"/>
      <c r="K413">
        <f>IF(AND(ISNUMBER(B413),A413='Orden de compra'!$K$3),B413,"")</f>
        <v/>
      </c>
      <c r="L413">
        <f>IF(B413="","",COUNTIFS($A$6:$A$1005,A413,$B$6:$B$1005,B413))</f>
        <v/>
      </c>
    </row>
    <row r="414">
      <c r="D414" s="49" t="n"/>
      <c r="F414" s="50" t="n"/>
      <c r="G414" s="49" t="n"/>
      <c r="K414">
        <f>IF(AND(ISNUMBER(B414),A414='Orden de compra'!$K$3),B414,"")</f>
        <v/>
      </c>
      <c r="L414">
        <f>IF(B414="","",COUNTIFS($A$6:$A$1005,A414,$B$6:$B$1005,B414))</f>
        <v/>
      </c>
    </row>
    <row r="415">
      <c r="D415" s="49" t="n"/>
      <c r="F415" s="50" t="n"/>
      <c r="G415" s="49" t="n"/>
      <c r="K415">
        <f>IF(AND(ISNUMBER(B415),A415='Orden de compra'!$K$3),B415,"")</f>
        <v/>
      </c>
      <c r="L415">
        <f>IF(B415="","",COUNTIFS($A$6:$A$1005,A415,$B$6:$B$1005,B415))</f>
        <v/>
      </c>
    </row>
    <row r="416">
      <c r="D416" s="49" t="n"/>
      <c r="F416" s="50" t="n"/>
      <c r="G416" s="49" t="n"/>
      <c r="K416">
        <f>IF(AND(ISNUMBER(B416),A416='Orden de compra'!$K$3),B416,"")</f>
        <v/>
      </c>
      <c r="L416">
        <f>IF(B416="","",COUNTIFS($A$6:$A$1005,A416,$B$6:$B$1005,B416))</f>
        <v/>
      </c>
    </row>
    <row r="417">
      <c r="D417" s="49" t="n"/>
      <c r="F417" s="50" t="n"/>
      <c r="G417" s="49" t="n"/>
      <c r="K417">
        <f>IF(AND(ISNUMBER(B417),A417='Orden de compra'!$K$3),B417,"")</f>
        <v/>
      </c>
      <c r="L417">
        <f>IF(B417="","",COUNTIFS($A$6:$A$1005,A417,$B$6:$B$1005,B417))</f>
        <v/>
      </c>
    </row>
    <row r="418">
      <c r="D418" s="49" t="n"/>
      <c r="F418" s="50" t="n"/>
      <c r="G418" s="49" t="n"/>
      <c r="K418">
        <f>IF(AND(ISNUMBER(B418),A418='Orden de compra'!$K$3),B418,"")</f>
        <v/>
      </c>
      <c r="L418">
        <f>IF(B418="","",COUNTIFS($A$6:$A$1005,A418,$B$6:$B$1005,B418))</f>
        <v/>
      </c>
    </row>
    <row r="419">
      <c r="D419" s="49" t="n"/>
      <c r="F419" s="50" t="n"/>
      <c r="G419" s="49" t="n"/>
      <c r="K419">
        <f>IF(AND(ISNUMBER(B419),A419='Orden de compra'!$K$3),B419,"")</f>
        <v/>
      </c>
      <c r="L419">
        <f>IF(B419="","",COUNTIFS($A$6:$A$1005,A419,$B$6:$B$1005,B419))</f>
        <v/>
      </c>
    </row>
    <row r="420">
      <c r="D420" s="49" t="n"/>
      <c r="F420" s="50" t="n"/>
      <c r="G420" s="49" t="n"/>
      <c r="K420">
        <f>IF(AND(ISNUMBER(B420),A420='Orden de compra'!$K$3),B420,"")</f>
        <v/>
      </c>
      <c r="L420">
        <f>IF(B420="","",COUNTIFS($A$6:$A$1005,A420,$B$6:$B$1005,B420))</f>
        <v/>
      </c>
    </row>
    <row r="421">
      <c r="D421" s="49" t="n"/>
      <c r="F421" s="50" t="n"/>
      <c r="G421" s="49" t="n"/>
      <c r="K421">
        <f>IF(AND(ISNUMBER(B421),A421='Orden de compra'!$K$3),B421,"")</f>
        <v/>
      </c>
      <c r="L421">
        <f>IF(B421="","",COUNTIFS($A$6:$A$1005,A421,$B$6:$B$1005,B421))</f>
        <v/>
      </c>
    </row>
    <row r="422">
      <c r="D422" s="49" t="n"/>
      <c r="F422" s="50" t="n"/>
      <c r="G422" s="49" t="n"/>
      <c r="K422">
        <f>IF(AND(ISNUMBER(B422),A422='Orden de compra'!$K$3),B422,"")</f>
        <v/>
      </c>
      <c r="L422">
        <f>IF(B422="","",COUNTIFS($A$6:$A$1005,A422,$B$6:$B$1005,B422))</f>
        <v/>
      </c>
    </row>
    <row r="423">
      <c r="D423" s="49" t="n"/>
      <c r="F423" s="50" t="n"/>
      <c r="G423" s="49" t="n"/>
      <c r="K423">
        <f>IF(AND(ISNUMBER(B423),A423='Orden de compra'!$K$3),B423,"")</f>
        <v/>
      </c>
      <c r="L423">
        <f>IF(B423="","",COUNTIFS($A$6:$A$1005,A423,$B$6:$B$1005,B423))</f>
        <v/>
      </c>
    </row>
    <row r="424">
      <c r="D424" s="49" t="n"/>
      <c r="F424" s="50" t="n"/>
      <c r="G424" s="49" t="n"/>
      <c r="K424">
        <f>IF(AND(ISNUMBER(B424),A424='Orden de compra'!$K$3),B424,"")</f>
        <v/>
      </c>
      <c r="L424">
        <f>IF(B424="","",COUNTIFS($A$6:$A$1005,A424,$B$6:$B$1005,B424))</f>
        <v/>
      </c>
    </row>
    <row r="425">
      <c r="D425" s="49" t="n"/>
      <c r="F425" s="50" t="n"/>
      <c r="G425" s="49" t="n"/>
      <c r="K425">
        <f>IF(AND(ISNUMBER(B425),A425='Orden de compra'!$K$3),B425,"")</f>
        <v/>
      </c>
      <c r="L425">
        <f>IF(B425="","",COUNTIFS($A$6:$A$1005,A425,$B$6:$B$1005,B425))</f>
        <v/>
      </c>
    </row>
    <row r="426">
      <c r="D426" s="49" t="n"/>
      <c r="F426" s="50" t="n"/>
      <c r="G426" s="49" t="n"/>
      <c r="K426">
        <f>IF(AND(ISNUMBER(B426),A426='Orden de compra'!$K$3),B426,"")</f>
        <v/>
      </c>
      <c r="L426">
        <f>IF(B426="","",COUNTIFS($A$6:$A$1005,A426,$B$6:$B$1005,B426))</f>
        <v/>
      </c>
    </row>
    <row r="427">
      <c r="D427" s="49" t="n"/>
      <c r="F427" s="50" t="n"/>
      <c r="G427" s="49" t="n"/>
      <c r="K427">
        <f>IF(AND(ISNUMBER(B427),A427='Orden de compra'!$K$3),B427,"")</f>
        <v/>
      </c>
      <c r="L427">
        <f>IF(B427="","",COUNTIFS($A$6:$A$1005,A427,$B$6:$B$1005,B427))</f>
        <v/>
      </c>
    </row>
    <row r="428">
      <c r="D428" s="49" t="n"/>
      <c r="F428" s="50" t="n"/>
      <c r="G428" s="49" t="n"/>
      <c r="K428">
        <f>IF(AND(ISNUMBER(B428),A428='Orden de compra'!$K$3),B428,"")</f>
        <v/>
      </c>
      <c r="L428">
        <f>IF(B428="","",COUNTIFS($A$6:$A$1005,A428,$B$6:$B$1005,B428))</f>
        <v/>
      </c>
    </row>
    <row r="429">
      <c r="D429" s="49" t="n"/>
      <c r="F429" s="50" t="n"/>
      <c r="G429" s="49" t="n"/>
      <c r="K429">
        <f>IF(AND(ISNUMBER(B429),A429='Orden de compra'!$K$3),B429,"")</f>
        <v/>
      </c>
      <c r="L429">
        <f>IF(B429="","",COUNTIFS($A$6:$A$1005,A429,$B$6:$B$1005,B429))</f>
        <v/>
      </c>
    </row>
    <row r="430">
      <c r="D430" s="49" t="n"/>
      <c r="F430" s="50" t="n"/>
      <c r="G430" s="49" t="n"/>
      <c r="K430">
        <f>IF(AND(ISNUMBER(B430),A430='Orden de compra'!$K$3),B430,"")</f>
        <v/>
      </c>
      <c r="L430">
        <f>IF(B430="","",COUNTIFS($A$6:$A$1005,A430,$B$6:$B$1005,B430))</f>
        <v/>
      </c>
    </row>
    <row r="431">
      <c r="D431" s="49" t="n"/>
      <c r="F431" s="50" t="n"/>
      <c r="G431" s="49" t="n"/>
      <c r="K431">
        <f>IF(AND(ISNUMBER(B431),A431='Orden de compra'!$K$3),B431,"")</f>
        <v/>
      </c>
      <c r="L431">
        <f>IF(B431="","",COUNTIFS($A$6:$A$1005,A431,$B$6:$B$1005,B431))</f>
        <v/>
      </c>
    </row>
    <row r="432">
      <c r="D432" s="49" t="n"/>
      <c r="F432" s="50" t="n"/>
      <c r="G432" s="49" t="n"/>
      <c r="K432">
        <f>IF(AND(ISNUMBER(B432),A432='Orden de compra'!$K$3),B432,"")</f>
        <v/>
      </c>
      <c r="L432">
        <f>IF(B432="","",COUNTIFS($A$6:$A$1005,A432,$B$6:$B$1005,B432))</f>
        <v/>
      </c>
    </row>
    <row r="433">
      <c r="D433" s="49" t="n"/>
      <c r="F433" s="50" t="n"/>
      <c r="G433" s="49" t="n"/>
      <c r="K433">
        <f>IF(AND(ISNUMBER(B433),A433='Orden de compra'!$K$3),B433,"")</f>
        <v/>
      </c>
      <c r="L433">
        <f>IF(B433="","",COUNTIFS($A$6:$A$1005,A433,$B$6:$B$1005,B433))</f>
        <v/>
      </c>
    </row>
    <row r="434">
      <c r="D434" s="49" t="n"/>
      <c r="F434" s="50" t="n"/>
      <c r="G434" s="49" t="n"/>
      <c r="K434">
        <f>IF(AND(ISNUMBER(B434),A434='Orden de compra'!$K$3),B434,"")</f>
        <v/>
      </c>
      <c r="L434">
        <f>IF(B434="","",COUNTIFS($A$6:$A$1005,A434,$B$6:$B$1005,B434))</f>
        <v/>
      </c>
    </row>
    <row r="435">
      <c r="D435" s="49" t="n"/>
      <c r="F435" s="50" t="n"/>
      <c r="G435" s="49" t="n"/>
      <c r="K435">
        <f>IF(AND(ISNUMBER(B435),A435='Orden de compra'!$K$3),B435,"")</f>
        <v/>
      </c>
      <c r="L435">
        <f>IF(B435="","",COUNTIFS($A$6:$A$1005,A435,$B$6:$B$1005,B435))</f>
        <v/>
      </c>
    </row>
    <row r="436">
      <c r="D436" s="49" t="n"/>
      <c r="F436" s="50" t="n"/>
      <c r="G436" s="49" t="n"/>
      <c r="K436">
        <f>IF(AND(ISNUMBER(B436),A436='Orden de compra'!$K$3),B436,"")</f>
        <v/>
      </c>
      <c r="L436">
        <f>IF(B436="","",COUNTIFS($A$6:$A$1005,A436,$B$6:$B$1005,B436))</f>
        <v/>
      </c>
    </row>
    <row r="437">
      <c r="D437" s="49" t="n"/>
      <c r="F437" s="50" t="n"/>
      <c r="G437" s="49" t="n"/>
      <c r="K437">
        <f>IF(AND(ISNUMBER(B437),A437='Orden de compra'!$K$3),B437,"")</f>
        <v/>
      </c>
      <c r="L437">
        <f>IF(B437="","",COUNTIFS($A$6:$A$1005,A437,$B$6:$B$1005,B437))</f>
        <v/>
      </c>
    </row>
    <row r="438">
      <c r="D438" s="49" t="n"/>
      <c r="F438" s="50" t="n"/>
      <c r="G438" s="49" t="n"/>
      <c r="K438">
        <f>IF(AND(ISNUMBER(B438),A438='Orden de compra'!$K$3),B438,"")</f>
        <v/>
      </c>
      <c r="L438">
        <f>IF(B438="","",COUNTIFS($A$6:$A$1005,A438,$B$6:$B$1005,B438))</f>
        <v/>
      </c>
    </row>
    <row r="439">
      <c r="D439" s="49" t="n"/>
      <c r="F439" s="50" t="n"/>
      <c r="G439" s="49" t="n"/>
      <c r="K439">
        <f>IF(AND(ISNUMBER(B439),A439='Orden de compra'!$K$3),B439,"")</f>
        <v/>
      </c>
      <c r="L439">
        <f>IF(B439="","",COUNTIFS($A$6:$A$1005,A439,$B$6:$B$1005,B439))</f>
        <v/>
      </c>
    </row>
    <row r="440">
      <c r="D440" s="49" t="n"/>
      <c r="F440" s="50" t="n"/>
      <c r="G440" s="49" t="n"/>
      <c r="K440">
        <f>IF(AND(ISNUMBER(B440),A440='Orden de compra'!$K$3),B440,"")</f>
        <v/>
      </c>
      <c r="L440">
        <f>IF(B440="","",COUNTIFS($A$6:$A$1005,A440,$B$6:$B$1005,B440))</f>
        <v/>
      </c>
    </row>
    <row r="441">
      <c r="D441" s="49" t="n"/>
      <c r="F441" s="50" t="n"/>
      <c r="G441" s="49" t="n"/>
      <c r="K441">
        <f>IF(AND(ISNUMBER(B441),A441='Orden de compra'!$K$3),B441,"")</f>
        <v/>
      </c>
      <c r="L441">
        <f>IF(B441="","",COUNTIFS($A$6:$A$1005,A441,$B$6:$B$1005,B441))</f>
        <v/>
      </c>
    </row>
    <row r="442">
      <c r="D442" s="49" t="n"/>
      <c r="F442" s="50" t="n"/>
      <c r="G442" s="49" t="n"/>
      <c r="K442">
        <f>IF(AND(ISNUMBER(B442),A442='Orden de compra'!$K$3),B442,"")</f>
        <v/>
      </c>
      <c r="L442">
        <f>IF(B442="","",COUNTIFS($A$6:$A$1005,A442,$B$6:$B$1005,B442))</f>
        <v/>
      </c>
    </row>
    <row r="443">
      <c r="D443" s="49" t="n"/>
      <c r="F443" s="50" t="n"/>
      <c r="G443" s="49" t="n"/>
      <c r="K443">
        <f>IF(AND(ISNUMBER(B443),A443='Orden de compra'!$K$3),B443,"")</f>
        <v/>
      </c>
      <c r="L443">
        <f>IF(B443="","",COUNTIFS($A$6:$A$1005,A443,$B$6:$B$1005,B443))</f>
        <v/>
      </c>
    </row>
    <row r="444">
      <c r="D444" s="49" t="n"/>
      <c r="F444" s="50" t="n"/>
      <c r="G444" s="49" t="n"/>
      <c r="K444">
        <f>IF(AND(ISNUMBER(B444),A444='Orden de compra'!$K$3),B444,"")</f>
        <v/>
      </c>
      <c r="L444">
        <f>IF(B444="","",COUNTIFS($A$6:$A$1005,A444,$B$6:$B$1005,B444))</f>
        <v/>
      </c>
    </row>
    <row r="445">
      <c r="D445" s="49" t="n"/>
      <c r="F445" s="50" t="n"/>
      <c r="G445" s="49" t="n"/>
      <c r="K445">
        <f>IF(AND(ISNUMBER(B445),A445='Orden de compra'!$K$3),B445,"")</f>
        <v/>
      </c>
      <c r="L445">
        <f>IF(B445="","",COUNTIFS($A$6:$A$1005,A445,$B$6:$B$1005,B445))</f>
        <v/>
      </c>
    </row>
    <row r="446">
      <c r="D446" s="49" t="n"/>
      <c r="F446" s="50" t="n"/>
      <c r="G446" s="49" t="n"/>
      <c r="K446">
        <f>IF(AND(ISNUMBER(B446),A446='Orden de compra'!$K$3),B446,"")</f>
        <v/>
      </c>
      <c r="L446">
        <f>IF(B446="","",COUNTIFS($A$6:$A$1005,A446,$B$6:$B$1005,B446))</f>
        <v/>
      </c>
    </row>
    <row r="447">
      <c r="D447" s="49" t="n"/>
      <c r="F447" s="50" t="n"/>
      <c r="G447" s="49" t="n"/>
      <c r="K447">
        <f>IF(AND(ISNUMBER(B447),A447='Orden de compra'!$K$3),B447,"")</f>
        <v/>
      </c>
      <c r="L447">
        <f>IF(B447="","",COUNTIFS($A$6:$A$1005,A447,$B$6:$B$1005,B447))</f>
        <v/>
      </c>
    </row>
    <row r="448">
      <c r="D448" s="49" t="n"/>
      <c r="F448" s="50" t="n"/>
      <c r="G448" s="49" t="n"/>
      <c r="K448">
        <f>IF(AND(ISNUMBER(B448),A448='Orden de compra'!$K$3),B448,"")</f>
        <v/>
      </c>
      <c r="L448">
        <f>IF(B448="","",COUNTIFS($A$6:$A$1005,A448,$B$6:$B$1005,B448))</f>
        <v/>
      </c>
    </row>
    <row r="449">
      <c r="D449" s="49" t="n"/>
      <c r="F449" s="50" t="n"/>
      <c r="G449" s="49" t="n"/>
      <c r="K449">
        <f>IF(AND(ISNUMBER(B449),A449='Orden de compra'!$K$3),B449,"")</f>
        <v/>
      </c>
      <c r="L449">
        <f>IF(B449="","",COUNTIFS($A$6:$A$1005,A449,$B$6:$B$1005,B449))</f>
        <v/>
      </c>
    </row>
    <row r="450">
      <c r="D450" s="49" t="n"/>
      <c r="F450" s="50" t="n"/>
      <c r="G450" s="49" t="n"/>
      <c r="K450">
        <f>IF(AND(ISNUMBER(B450),A450='Orden de compra'!$K$3),B450,"")</f>
        <v/>
      </c>
      <c r="L450">
        <f>IF(B450="","",COUNTIFS($A$6:$A$1005,A450,$B$6:$B$1005,B450))</f>
        <v/>
      </c>
    </row>
    <row r="451">
      <c r="D451" s="49" t="n"/>
      <c r="F451" s="50" t="n"/>
      <c r="G451" s="49" t="n"/>
      <c r="K451">
        <f>IF(AND(ISNUMBER(B451),A451='Orden de compra'!$K$3),B451,"")</f>
        <v/>
      </c>
      <c r="L451">
        <f>IF(B451="","",COUNTIFS($A$6:$A$1005,A451,$B$6:$B$1005,B451))</f>
        <v/>
      </c>
    </row>
    <row r="452">
      <c r="D452" s="49" t="n"/>
      <c r="F452" s="50" t="n"/>
      <c r="G452" s="49" t="n"/>
      <c r="K452">
        <f>IF(AND(ISNUMBER(B452),A452='Orden de compra'!$K$3),B452,"")</f>
        <v/>
      </c>
      <c r="L452">
        <f>IF(B452="","",COUNTIFS($A$6:$A$1005,A452,$B$6:$B$1005,B452))</f>
        <v/>
      </c>
    </row>
    <row r="453">
      <c r="D453" s="49" t="n"/>
      <c r="F453" s="50" t="n"/>
      <c r="G453" s="49" t="n"/>
      <c r="K453">
        <f>IF(AND(ISNUMBER(B453),A453='Orden de compra'!$K$3),B453,"")</f>
        <v/>
      </c>
      <c r="L453">
        <f>IF(B453="","",COUNTIFS($A$6:$A$1005,A453,$B$6:$B$1005,B453))</f>
        <v/>
      </c>
    </row>
    <row r="454">
      <c r="D454" s="49" t="n"/>
      <c r="F454" s="50" t="n"/>
      <c r="G454" s="49" t="n"/>
      <c r="K454">
        <f>IF(AND(ISNUMBER(B454),A454='Orden de compra'!$K$3),B454,"")</f>
        <v/>
      </c>
      <c r="L454">
        <f>IF(B454="","",COUNTIFS($A$6:$A$1005,A454,$B$6:$B$1005,B454))</f>
        <v/>
      </c>
    </row>
    <row r="455">
      <c r="D455" s="49" t="n"/>
      <c r="F455" s="50" t="n"/>
      <c r="G455" s="49" t="n"/>
      <c r="K455">
        <f>IF(AND(ISNUMBER(B455),A455='Orden de compra'!$K$3),B455,"")</f>
        <v/>
      </c>
      <c r="L455">
        <f>IF(B455="","",COUNTIFS($A$6:$A$1005,A455,$B$6:$B$1005,B455))</f>
        <v/>
      </c>
    </row>
    <row r="456">
      <c r="D456" s="49" t="n"/>
      <c r="F456" s="50" t="n"/>
      <c r="G456" s="49" t="n"/>
      <c r="K456">
        <f>IF(AND(ISNUMBER(B456),A456='Orden de compra'!$K$3),B456,"")</f>
        <v/>
      </c>
      <c r="L456">
        <f>IF(B456="","",COUNTIFS($A$6:$A$1005,A456,$B$6:$B$1005,B456))</f>
        <v/>
      </c>
    </row>
    <row r="457">
      <c r="D457" s="49" t="n"/>
      <c r="F457" s="50" t="n"/>
      <c r="G457" s="49" t="n"/>
      <c r="K457">
        <f>IF(AND(ISNUMBER(B457),A457='Orden de compra'!$K$3),B457,"")</f>
        <v/>
      </c>
      <c r="L457">
        <f>IF(B457="","",COUNTIFS($A$6:$A$1005,A457,$B$6:$B$1005,B457))</f>
        <v/>
      </c>
    </row>
    <row r="458">
      <c r="D458" s="49" t="n"/>
      <c r="F458" s="50" t="n"/>
      <c r="G458" s="49" t="n"/>
      <c r="K458">
        <f>IF(AND(ISNUMBER(B458),A458='Orden de compra'!$K$3),B458,"")</f>
        <v/>
      </c>
      <c r="L458">
        <f>IF(B458="","",COUNTIFS($A$6:$A$1005,A458,$B$6:$B$1005,B458))</f>
        <v/>
      </c>
    </row>
    <row r="459">
      <c r="D459" s="49" t="n"/>
      <c r="F459" s="50" t="n"/>
      <c r="G459" s="49" t="n"/>
      <c r="K459">
        <f>IF(AND(ISNUMBER(B459),A459='Orden de compra'!$K$3),B459,"")</f>
        <v/>
      </c>
      <c r="L459">
        <f>IF(B459="","",COUNTIFS($A$6:$A$1005,A459,$B$6:$B$1005,B459))</f>
        <v/>
      </c>
    </row>
    <row r="460">
      <c r="D460" s="49" t="n"/>
      <c r="F460" s="50" t="n"/>
      <c r="G460" s="49" t="n"/>
      <c r="K460">
        <f>IF(AND(ISNUMBER(B460),A460='Orden de compra'!$K$3),B460,"")</f>
        <v/>
      </c>
      <c r="L460">
        <f>IF(B460="","",COUNTIFS($A$6:$A$1005,A460,$B$6:$B$1005,B460))</f>
        <v/>
      </c>
    </row>
    <row r="461">
      <c r="D461" s="49" t="n"/>
      <c r="F461" s="50" t="n"/>
      <c r="G461" s="49" t="n"/>
      <c r="K461">
        <f>IF(AND(ISNUMBER(B461),A461='Orden de compra'!$K$3),B461,"")</f>
        <v/>
      </c>
      <c r="L461">
        <f>IF(B461="","",COUNTIFS($A$6:$A$1005,A461,$B$6:$B$1005,B461))</f>
        <v/>
      </c>
    </row>
    <row r="462">
      <c r="D462" s="49" t="n"/>
      <c r="F462" s="50" t="n"/>
      <c r="G462" s="49" t="n"/>
      <c r="K462">
        <f>IF(AND(ISNUMBER(B462),A462='Orden de compra'!$K$3),B462,"")</f>
        <v/>
      </c>
      <c r="L462">
        <f>IF(B462="","",COUNTIFS($A$6:$A$1005,A462,$B$6:$B$1005,B462))</f>
        <v/>
      </c>
    </row>
    <row r="463">
      <c r="D463" s="49" t="n"/>
      <c r="F463" s="50" t="n"/>
      <c r="G463" s="49" t="n"/>
      <c r="K463">
        <f>IF(AND(ISNUMBER(B463),A463='Orden de compra'!$K$3),B463,"")</f>
        <v/>
      </c>
      <c r="L463">
        <f>IF(B463="","",COUNTIFS($A$6:$A$1005,A463,$B$6:$B$1005,B463))</f>
        <v/>
      </c>
    </row>
    <row r="464">
      <c r="D464" s="49" t="n"/>
      <c r="F464" s="50" t="n"/>
      <c r="G464" s="49" t="n"/>
      <c r="K464">
        <f>IF(AND(ISNUMBER(B464),A464='Orden de compra'!$K$3),B464,"")</f>
        <v/>
      </c>
      <c r="L464">
        <f>IF(B464="","",COUNTIFS($A$6:$A$1005,A464,$B$6:$B$1005,B464))</f>
        <v/>
      </c>
    </row>
    <row r="465">
      <c r="D465" s="49" t="n"/>
      <c r="F465" s="50" t="n"/>
      <c r="G465" s="49" t="n"/>
      <c r="K465">
        <f>IF(AND(ISNUMBER(B465),A465='Orden de compra'!$K$3),B465,"")</f>
        <v/>
      </c>
      <c r="L465">
        <f>IF(B465="","",COUNTIFS($A$6:$A$1005,A465,$B$6:$B$1005,B465))</f>
        <v/>
      </c>
    </row>
    <row r="466">
      <c r="D466" s="49" t="n"/>
      <c r="F466" s="50" t="n"/>
      <c r="G466" s="49" t="n"/>
      <c r="K466">
        <f>IF(AND(ISNUMBER(B466),A466='Orden de compra'!$K$3),B466,"")</f>
        <v/>
      </c>
      <c r="L466">
        <f>IF(B466="","",COUNTIFS($A$6:$A$1005,A466,$B$6:$B$1005,B466))</f>
        <v/>
      </c>
    </row>
    <row r="467">
      <c r="D467" s="49" t="n"/>
      <c r="F467" s="50" t="n"/>
      <c r="G467" s="49" t="n"/>
      <c r="K467">
        <f>IF(AND(ISNUMBER(B467),A467='Orden de compra'!$K$3),B467,"")</f>
        <v/>
      </c>
      <c r="L467">
        <f>IF(B467="","",COUNTIFS($A$6:$A$1005,A467,$B$6:$B$1005,B467))</f>
        <v/>
      </c>
    </row>
    <row r="468">
      <c r="D468" s="49" t="n"/>
      <c r="F468" s="50" t="n"/>
      <c r="G468" s="49" t="n"/>
      <c r="K468">
        <f>IF(AND(ISNUMBER(B468),A468='Orden de compra'!$K$3),B468,"")</f>
        <v/>
      </c>
      <c r="L468">
        <f>IF(B468="","",COUNTIFS($A$6:$A$1005,A468,$B$6:$B$1005,B468))</f>
        <v/>
      </c>
    </row>
    <row r="469">
      <c r="D469" s="49" t="n"/>
      <c r="F469" s="50" t="n"/>
      <c r="G469" s="49" t="n"/>
      <c r="K469">
        <f>IF(AND(ISNUMBER(B469),A469='Orden de compra'!$K$3),B469,"")</f>
        <v/>
      </c>
      <c r="L469">
        <f>IF(B469="","",COUNTIFS($A$6:$A$1005,A469,$B$6:$B$1005,B469))</f>
        <v/>
      </c>
    </row>
    <row r="470">
      <c r="D470" s="49" t="n"/>
      <c r="F470" s="50" t="n"/>
      <c r="G470" s="49" t="n"/>
      <c r="K470">
        <f>IF(AND(ISNUMBER(B470),A470='Orden de compra'!$K$3),B470,"")</f>
        <v/>
      </c>
      <c r="L470">
        <f>IF(B470="","",COUNTIFS($A$6:$A$1005,A470,$B$6:$B$1005,B470))</f>
        <v/>
      </c>
    </row>
    <row r="471">
      <c r="D471" s="49" t="n"/>
      <c r="F471" s="50" t="n"/>
      <c r="G471" s="49" t="n"/>
      <c r="K471">
        <f>IF(AND(ISNUMBER(B471),A471='Orden de compra'!$K$3),B471,"")</f>
        <v/>
      </c>
      <c r="L471">
        <f>IF(B471="","",COUNTIFS($A$6:$A$1005,A471,$B$6:$B$1005,B471))</f>
        <v/>
      </c>
    </row>
    <row r="472">
      <c r="D472" s="49" t="n"/>
      <c r="F472" s="50" t="n"/>
      <c r="G472" s="49" t="n"/>
      <c r="K472">
        <f>IF(AND(ISNUMBER(B472),A472='Orden de compra'!$K$3),B472,"")</f>
        <v/>
      </c>
      <c r="L472">
        <f>IF(B472="","",COUNTIFS($A$6:$A$1005,A472,$B$6:$B$1005,B472))</f>
        <v/>
      </c>
    </row>
    <row r="473">
      <c r="D473" s="49" t="n"/>
      <c r="F473" s="50" t="n"/>
      <c r="G473" s="49" t="n"/>
      <c r="K473">
        <f>IF(AND(ISNUMBER(B473),A473='Orden de compra'!$K$3),B473,"")</f>
        <v/>
      </c>
      <c r="L473">
        <f>IF(B473="","",COUNTIFS($A$6:$A$1005,A473,$B$6:$B$1005,B473))</f>
        <v/>
      </c>
    </row>
    <row r="474">
      <c r="D474" s="49" t="n"/>
      <c r="F474" s="50" t="n"/>
      <c r="G474" s="49" t="n"/>
      <c r="K474">
        <f>IF(AND(ISNUMBER(B474),A474='Orden de compra'!$K$3),B474,"")</f>
        <v/>
      </c>
      <c r="L474">
        <f>IF(B474="","",COUNTIFS($A$6:$A$1005,A474,$B$6:$B$1005,B474))</f>
        <v/>
      </c>
    </row>
    <row r="475">
      <c r="D475" s="49" t="n"/>
      <c r="F475" s="50" t="n"/>
      <c r="G475" s="49" t="n"/>
      <c r="K475">
        <f>IF(AND(ISNUMBER(B475),A475='Orden de compra'!$K$3),B475,"")</f>
        <v/>
      </c>
      <c r="L475">
        <f>IF(B475="","",COUNTIFS($A$6:$A$1005,A475,$B$6:$B$1005,B475))</f>
        <v/>
      </c>
    </row>
    <row r="476">
      <c r="D476" s="49" t="n"/>
      <c r="F476" s="50" t="n"/>
      <c r="G476" s="49" t="n"/>
      <c r="K476">
        <f>IF(AND(ISNUMBER(B476),A476='Orden de compra'!$K$3),B476,"")</f>
        <v/>
      </c>
      <c r="L476">
        <f>IF(B476="","",COUNTIFS($A$6:$A$1005,A476,$B$6:$B$1005,B476))</f>
        <v/>
      </c>
    </row>
    <row r="477">
      <c r="D477" s="49" t="n"/>
      <c r="F477" s="50" t="n"/>
      <c r="G477" s="49" t="n"/>
      <c r="K477">
        <f>IF(AND(ISNUMBER(B477),A477='Orden de compra'!$K$3),B477,"")</f>
        <v/>
      </c>
      <c r="L477">
        <f>IF(B477="","",COUNTIFS($A$6:$A$1005,A477,$B$6:$B$1005,B477))</f>
        <v/>
      </c>
    </row>
    <row r="478">
      <c r="D478" s="49" t="n"/>
      <c r="F478" s="50" t="n"/>
      <c r="G478" s="49" t="n"/>
      <c r="K478">
        <f>IF(AND(ISNUMBER(B478),A478='Orden de compra'!$K$3),B478,"")</f>
        <v/>
      </c>
      <c r="L478">
        <f>IF(B478="","",COUNTIFS($A$6:$A$1005,A478,$B$6:$B$1005,B478))</f>
        <v/>
      </c>
    </row>
    <row r="479">
      <c r="D479" s="49" t="n"/>
      <c r="F479" s="50" t="n"/>
      <c r="G479" s="49" t="n"/>
      <c r="K479">
        <f>IF(AND(ISNUMBER(B479),A479='Orden de compra'!$K$3),B479,"")</f>
        <v/>
      </c>
      <c r="L479">
        <f>IF(B479="","",COUNTIFS($A$6:$A$1005,A479,$B$6:$B$1005,B479))</f>
        <v/>
      </c>
    </row>
    <row r="480">
      <c r="D480" s="49" t="n"/>
      <c r="F480" s="50" t="n"/>
      <c r="G480" s="49" t="n"/>
      <c r="K480">
        <f>IF(AND(ISNUMBER(B480),A480='Orden de compra'!$K$3),B480,"")</f>
        <v/>
      </c>
      <c r="L480">
        <f>IF(B480="","",COUNTIFS($A$6:$A$1005,A480,$B$6:$B$1005,B480))</f>
        <v/>
      </c>
    </row>
    <row r="481">
      <c r="D481" s="49" t="n"/>
      <c r="F481" s="50" t="n"/>
      <c r="G481" s="49" t="n"/>
      <c r="K481">
        <f>IF(AND(ISNUMBER(B481),A481='Orden de compra'!$K$3),B481,"")</f>
        <v/>
      </c>
      <c r="L481">
        <f>IF(B481="","",COUNTIFS($A$6:$A$1005,A481,$B$6:$B$1005,B481))</f>
        <v/>
      </c>
    </row>
    <row r="482">
      <c r="D482" s="49" t="n"/>
      <c r="F482" s="50" t="n"/>
      <c r="G482" s="49" t="n"/>
      <c r="K482">
        <f>IF(AND(ISNUMBER(B482),A482='Orden de compra'!$K$3),B482,"")</f>
        <v/>
      </c>
      <c r="L482">
        <f>IF(B482="","",COUNTIFS($A$6:$A$1005,A482,$B$6:$B$1005,B482))</f>
        <v/>
      </c>
    </row>
    <row r="483">
      <c r="D483" s="49" t="n"/>
      <c r="F483" s="50" t="n"/>
      <c r="G483" s="49" t="n"/>
      <c r="K483">
        <f>IF(AND(ISNUMBER(B483),A483='Orden de compra'!$K$3),B483,"")</f>
        <v/>
      </c>
      <c r="L483">
        <f>IF(B483="","",COUNTIFS($A$6:$A$1005,A483,$B$6:$B$1005,B483))</f>
        <v/>
      </c>
    </row>
    <row r="484">
      <c r="D484" s="49" t="n"/>
      <c r="F484" s="50" t="n"/>
      <c r="G484" s="49" t="n"/>
      <c r="K484">
        <f>IF(AND(ISNUMBER(B484),A484='Orden de compra'!$K$3),B484,"")</f>
        <v/>
      </c>
      <c r="L484">
        <f>IF(B484="","",COUNTIFS($A$6:$A$1005,A484,$B$6:$B$1005,B484))</f>
        <v/>
      </c>
    </row>
    <row r="485">
      <c r="D485" s="49" t="n"/>
      <c r="F485" s="50" t="n"/>
      <c r="G485" s="49" t="n"/>
      <c r="K485">
        <f>IF(AND(ISNUMBER(B485),A485='Orden de compra'!$K$3),B485,"")</f>
        <v/>
      </c>
      <c r="L485">
        <f>IF(B485="","",COUNTIFS($A$6:$A$1005,A485,$B$6:$B$1005,B485))</f>
        <v/>
      </c>
    </row>
    <row r="486">
      <c r="D486" s="49" t="n"/>
      <c r="F486" s="50" t="n"/>
      <c r="G486" s="49" t="n"/>
      <c r="K486">
        <f>IF(AND(ISNUMBER(B486),A486='Orden de compra'!$K$3),B486,"")</f>
        <v/>
      </c>
      <c r="L486">
        <f>IF(B486="","",COUNTIFS($A$6:$A$1005,A486,$B$6:$B$1005,B486))</f>
        <v/>
      </c>
    </row>
    <row r="487">
      <c r="D487" s="49" t="n"/>
      <c r="F487" s="50" t="n"/>
      <c r="G487" s="49" t="n"/>
      <c r="K487">
        <f>IF(AND(ISNUMBER(B487),A487='Orden de compra'!$K$3),B487,"")</f>
        <v/>
      </c>
      <c r="L487">
        <f>IF(B487="","",COUNTIFS($A$6:$A$1005,A487,$B$6:$B$1005,B487))</f>
        <v/>
      </c>
    </row>
    <row r="488">
      <c r="D488" s="49" t="n"/>
      <c r="F488" s="50" t="n"/>
      <c r="G488" s="49" t="n"/>
      <c r="K488">
        <f>IF(AND(ISNUMBER(B488),A488='Orden de compra'!$K$3),B488,"")</f>
        <v/>
      </c>
      <c r="L488">
        <f>IF(B488="","",COUNTIFS($A$6:$A$1005,A488,$B$6:$B$1005,B488))</f>
        <v/>
      </c>
    </row>
    <row r="489">
      <c r="D489" s="49" t="n"/>
      <c r="F489" s="50" t="n"/>
      <c r="G489" s="49" t="n"/>
      <c r="K489">
        <f>IF(AND(ISNUMBER(B489),A489='Orden de compra'!$K$3),B489,"")</f>
        <v/>
      </c>
      <c r="L489">
        <f>IF(B489="","",COUNTIFS($A$6:$A$1005,A489,$B$6:$B$1005,B489))</f>
        <v/>
      </c>
    </row>
    <row r="490">
      <c r="D490" s="49" t="n"/>
      <c r="F490" s="50" t="n"/>
      <c r="G490" s="49" t="n"/>
      <c r="K490">
        <f>IF(AND(ISNUMBER(B490),A490='Orden de compra'!$K$3),B490,"")</f>
        <v/>
      </c>
      <c r="L490">
        <f>IF(B490="","",COUNTIFS($A$6:$A$1005,A490,$B$6:$B$1005,B490))</f>
        <v/>
      </c>
    </row>
    <row r="491">
      <c r="D491" s="49" t="n"/>
      <c r="F491" s="50" t="n"/>
      <c r="G491" s="49" t="n"/>
      <c r="K491">
        <f>IF(AND(ISNUMBER(B491),A491='Orden de compra'!$K$3),B491,"")</f>
        <v/>
      </c>
      <c r="L491">
        <f>IF(B491="","",COUNTIFS($A$6:$A$1005,A491,$B$6:$B$1005,B491))</f>
        <v/>
      </c>
    </row>
    <row r="492">
      <c r="D492" s="49" t="n"/>
      <c r="F492" s="50" t="n"/>
      <c r="G492" s="49" t="n"/>
      <c r="K492">
        <f>IF(AND(ISNUMBER(B492),A492='Orden de compra'!$K$3),B492,"")</f>
        <v/>
      </c>
      <c r="L492">
        <f>IF(B492="","",COUNTIFS($A$6:$A$1005,A492,$B$6:$B$1005,B492))</f>
        <v/>
      </c>
    </row>
    <row r="493">
      <c r="D493" s="49" t="n"/>
      <c r="F493" s="50" t="n"/>
      <c r="G493" s="49" t="n"/>
      <c r="K493">
        <f>IF(AND(ISNUMBER(B493),A493='Orden de compra'!$K$3),B493,"")</f>
        <v/>
      </c>
      <c r="L493">
        <f>IF(B493="","",COUNTIFS($A$6:$A$1005,A493,$B$6:$B$1005,B493))</f>
        <v/>
      </c>
    </row>
    <row r="494">
      <c r="D494" s="49" t="n"/>
      <c r="F494" s="50" t="n"/>
      <c r="G494" s="49" t="n"/>
      <c r="K494">
        <f>IF(AND(ISNUMBER(B494),A494='Orden de compra'!$K$3),B494,"")</f>
        <v/>
      </c>
      <c r="L494">
        <f>IF(B494="","",COUNTIFS($A$6:$A$1005,A494,$B$6:$B$1005,B494))</f>
        <v/>
      </c>
    </row>
    <row r="495">
      <c r="D495" s="49" t="n"/>
      <c r="F495" s="50" t="n"/>
      <c r="G495" s="49" t="n"/>
      <c r="K495">
        <f>IF(AND(ISNUMBER(B495),A495='Orden de compra'!$K$3),B495,"")</f>
        <v/>
      </c>
      <c r="L495">
        <f>IF(B495="","",COUNTIFS($A$6:$A$1005,A495,$B$6:$B$1005,B495))</f>
        <v/>
      </c>
    </row>
    <row r="496">
      <c r="D496" s="49" t="n"/>
      <c r="F496" s="50" t="n"/>
      <c r="G496" s="49" t="n"/>
      <c r="K496">
        <f>IF(AND(ISNUMBER(B496),A496='Orden de compra'!$K$3),B496,"")</f>
        <v/>
      </c>
      <c r="L496">
        <f>IF(B496="","",COUNTIFS($A$6:$A$1005,A496,$B$6:$B$1005,B496))</f>
        <v/>
      </c>
    </row>
    <row r="497">
      <c r="D497" s="49" t="n"/>
      <c r="F497" s="50" t="n"/>
      <c r="G497" s="49" t="n"/>
      <c r="K497">
        <f>IF(AND(ISNUMBER(B497),A497='Orden de compra'!$K$3),B497,"")</f>
        <v/>
      </c>
      <c r="L497">
        <f>IF(B497="","",COUNTIFS($A$6:$A$1005,A497,$B$6:$B$1005,B497))</f>
        <v/>
      </c>
    </row>
    <row r="498">
      <c r="D498" s="49" t="n"/>
      <c r="F498" s="50" t="n"/>
      <c r="G498" s="49" t="n"/>
      <c r="K498">
        <f>IF(AND(ISNUMBER(B498),A498='Orden de compra'!$K$3),B498,"")</f>
        <v/>
      </c>
      <c r="L498">
        <f>IF(B498="","",COUNTIFS($A$6:$A$1005,A498,$B$6:$B$1005,B498))</f>
        <v/>
      </c>
    </row>
    <row r="499">
      <c r="D499" s="49" t="n"/>
      <c r="F499" s="50" t="n"/>
      <c r="G499" s="49" t="n"/>
      <c r="K499">
        <f>IF(AND(ISNUMBER(B499),A499='Orden de compra'!$K$3),B499,"")</f>
        <v/>
      </c>
      <c r="L499">
        <f>IF(B499="","",COUNTIFS($A$6:$A$1005,A499,$B$6:$B$1005,B499))</f>
        <v/>
      </c>
    </row>
    <row r="500">
      <c r="D500" s="49" t="n"/>
      <c r="F500" s="50" t="n"/>
      <c r="G500" s="49" t="n"/>
      <c r="K500">
        <f>IF(AND(ISNUMBER(B500),A500='Orden de compra'!$K$3),B500,"")</f>
        <v/>
      </c>
      <c r="L500">
        <f>IF(B500="","",COUNTIFS($A$6:$A$1005,A500,$B$6:$B$1005,B500))</f>
        <v/>
      </c>
    </row>
    <row r="501">
      <c r="D501" s="49" t="n"/>
      <c r="F501" s="50" t="n"/>
      <c r="G501" s="49" t="n"/>
      <c r="K501">
        <f>IF(AND(ISNUMBER(B501),A501='Orden de compra'!$K$3),B501,"")</f>
        <v/>
      </c>
      <c r="L501">
        <f>IF(B501="","",COUNTIFS($A$6:$A$1005,A501,$B$6:$B$1005,B501))</f>
        <v/>
      </c>
    </row>
    <row r="502">
      <c r="D502" s="49" t="n"/>
      <c r="F502" s="50" t="n"/>
      <c r="G502" s="49" t="n"/>
      <c r="K502">
        <f>IF(AND(ISNUMBER(B502),A502='Orden de compra'!$K$3),B502,"")</f>
        <v/>
      </c>
      <c r="L502">
        <f>IF(B502="","",COUNTIFS($A$6:$A$1005,A502,$B$6:$B$1005,B502))</f>
        <v/>
      </c>
    </row>
    <row r="503">
      <c r="D503" s="49" t="n"/>
      <c r="F503" s="50" t="n"/>
      <c r="G503" s="49" t="n"/>
      <c r="K503">
        <f>IF(AND(ISNUMBER(B503),A503='Orden de compra'!$K$3),B503,"")</f>
        <v/>
      </c>
      <c r="L503">
        <f>IF(B503="","",COUNTIFS($A$6:$A$1005,A503,$B$6:$B$1005,B503))</f>
        <v/>
      </c>
    </row>
    <row r="504">
      <c r="D504" s="49" t="n"/>
      <c r="F504" s="50" t="n"/>
      <c r="G504" s="49" t="n"/>
      <c r="K504">
        <f>IF(AND(ISNUMBER(B504),A504='Orden de compra'!$K$3),B504,"")</f>
        <v/>
      </c>
      <c r="L504">
        <f>IF(B504="","",COUNTIFS($A$6:$A$1005,A504,$B$6:$B$1005,B504))</f>
        <v/>
      </c>
    </row>
    <row r="505">
      <c r="D505" s="49" t="n"/>
      <c r="F505" s="50" t="n"/>
      <c r="G505" s="49" t="n"/>
      <c r="K505">
        <f>IF(AND(ISNUMBER(B505),A505='Orden de compra'!$K$3),B505,"")</f>
        <v/>
      </c>
      <c r="L505">
        <f>IF(B505="","",COUNTIFS($A$6:$A$1005,A505,$B$6:$B$1005,B505))</f>
        <v/>
      </c>
    </row>
    <row r="506">
      <c r="D506" s="49" t="n"/>
      <c r="F506" s="50" t="n"/>
      <c r="G506" s="49" t="n"/>
      <c r="K506">
        <f>IF(AND(ISNUMBER(B506),A506='Orden de compra'!$K$3),B506,"")</f>
        <v/>
      </c>
      <c r="L506">
        <f>IF(B506="","",COUNTIFS($A$6:$A$1005,A506,$B$6:$B$1005,B506))</f>
        <v/>
      </c>
    </row>
    <row r="507">
      <c r="D507" s="49" t="n"/>
      <c r="F507" s="50" t="n"/>
      <c r="G507" s="49" t="n"/>
      <c r="K507">
        <f>IF(AND(ISNUMBER(B507),A507='Orden de compra'!$K$3),B507,"")</f>
        <v/>
      </c>
      <c r="L507">
        <f>IF(B507="","",COUNTIFS($A$6:$A$1005,A507,$B$6:$B$1005,B507))</f>
        <v/>
      </c>
    </row>
    <row r="508">
      <c r="D508" s="49" t="n"/>
      <c r="F508" s="50" t="n"/>
      <c r="G508" s="49" t="n"/>
      <c r="K508">
        <f>IF(AND(ISNUMBER(B508),A508='Orden de compra'!$K$3),B508,"")</f>
        <v/>
      </c>
      <c r="L508">
        <f>IF(B508="","",COUNTIFS($A$6:$A$1005,A508,$B$6:$B$1005,B508))</f>
        <v/>
      </c>
    </row>
    <row r="509">
      <c r="D509" s="49" t="n"/>
      <c r="F509" s="50" t="n"/>
      <c r="G509" s="49" t="n"/>
      <c r="K509">
        <f>IF(AND(ISNUMBER(B509),A509='Orden de compra'!$K$3),B509,"")</f>
        <v/>
      </c>
      <c r="L509">
        <f>IF(B509="","",COUNTIFS($A$6:$A$1005,A509,$B$6:$B$1005,B509))</f>
        <v/>
      </c>
    </row>
    <row r="510">
      <c r="D510" s="49" t="n"/>
      <c r="F510" s="50" t="n"/>
      <c r="G510" s="49" t="n"/>
      <c r="K510">
        <f>IF(AND(ISNUMBER(B510),A510='Orden de compra'!$K$3),B510,"")</f>
        <v/>
      </c>
      <c r="L510">
        <f>IF(B510="","",COUNTIFS($A$6:$A$1005,A510,$B$6:$B$1005,B510))</f>
        <v/>
      </c>
    </row>
    <row r="511">
      <c r="D511" s="49" t="n"/>
      <c r="F511" s="50" t="n"/>
      <c r="G511" s="49" t="n"/>
      <c r="K511">
        <f>IF(AND(ISNUMBER(B511),A511='Orden de compra'!$K$3),B511,"")</f>
        <v/>
      </c>
      <c r="L511">
        <f>IF(B511="","",COUNTIFS($A$6:$A$1005,A511,$B$6:$B$1005,B511))</f>
        <v/>
      </c>
    </row>
    <row r="512">
      <c r="D512" s="49" t="n"/>
      <c r="F512" s="50" t="n"/>
      <c r="G512" s="49" t="n"/>
      <c r="K512">
        <f>IF(AND(ISNUMBER(B512),A512='Orden de compra'!$K$3),B512,"")</f>
        <v/>
      </c>
      <c r="L512">
        <f>IF(B512="","",COUNTIFS($A$6:$A$1005,A512,$B$6:$B$1005,B512))</f>
        <v/>
      </c>
    </row>
    <row r="513">
      <c r="D513" s="49" t="n"/>
      <c r="F513" s="50" t="n"/>
      <c r="G513" s="49" t="n"/>
      <c r="K513">
        <f>IF(AND(ISNUMBER(B513),A513='Orden de compra'!$K$3),B513,"")</f>
        <v/>
      </c>
      <c r="L513">
        <f>IF(B513="","",COUNTIFS($A$6:$A$1005,A513,$B$6:$B$1005,B513))</f>
        <v/>
      </c>
    </row>
    <row r="514">
      <c r="D514" s="49" t="n"/>
      <c r="F514" s="50" t="n"/>
      <c r="G514" s="49" t="n"/>
      <c r="K514">
        <f>IF(AND(ISNUMBER(B514),A514='Orden de compra'!$K$3),B514,"")</f>
        <v/>
      </c>
      <c r="L514">
        <f>IF(B514="","",COUNTIFS($A$6:$A$1005,A514,$B$6:$B$1005,B514))</f>
        <v/>
      </c>
    </row>
    <row r="515">
      <c r="D515" s="49" t="n"/>
      <c r="F515" s="50" t="n"/>
      <c r="G515" s="49" t="n"/>
      <c r="K515">
        <f>IF(AND(ISNUMBER(B515),A515='Orden de compra'!$K$3),B515,"")</f>
        <v/>
      </c>
      <c r="L515">
        <f>IF(B515="","",COUNTIFS($A$6:$A$1005,A515,$B$6:$B$1005,B515))</f>
        <v/>
      </c>
    </row>
    <row r="516">
      <c r="D516" s="49" t="n"/>
      <c r="F516" s="50" t="n"/>
      <c r="G516" s="49" t="n"/>
      <c r="K516">
        <f>IF(AND(ISNUMBER(B516),A516='Orden de compra'!$K$3),B516,"")</f>
        <v/>
      </c>
      <c r="L516">
        <f>IF(B516="","",COUNTIFS($A$6:$A$1005,A516,$B$6:$B$1005,B516))</f>
        <v/>
      </c>
    </row>
    <row r="517">
      <c r="D517" s="49" t="n"/>
      <c r="F517" s="50" t="n"/>
      <c r="G517" s="49" t="n"/>
      <c r="K517">
        <f>IF(AND(ISNUMBER(B517),A517='Orden de compra'!$K$3),B517,"")</f>
        <v/>
      </c>
      <c r="L517">
        <f>IF(B517="","",COUNTIFS($A$6:$A$1005,A517,$B$6:$B$1005,B517))</f>
        <v/>
      </c>
    </row>
    <row r="518">
      <c r="D518" s="49" t="n"/>
      <c r="F518" s="50" t="n"/>
      <c r="G518" s="49" t="n"/>
      <c r="K518">
        <f>IF(AND(ISNUMBER(B518),A518='Orden de compra'!$K$3),B518,"")</f>
        <v/>
      </c>
      <c r="L518">
        <f>IF(B518="","",COUNTIFS($A$6:$A$1005,A518,$B$6:$B$1005,B518))</f>
        <v/>
      </c>
    </row>
    <row r="519">
      <c r="D519" s="49" t="n"/>
      <c r="F519" s="50" t="n"/>
      <c r="G519" s="49" t="n"/>
      <c r="K519">
        <f>IF(AND(ISNUMBER(B519),A519='Orden de compra'!$K$3),B519,"")</f>
        <v/>
      </c>
      <c r="L519">
        <f>IF(B519="","",COUNTIFS($A$6:$A$1005,A519,$B$6:$B$1005,B519))</f>
        <v/>
      </c>
    </row>
    <row r="520">
      <c r="D520" s="49" t="n"/>
      <c r="F520" s="50" t="n"/>
      <c r="G520" s="49" t="n"/>
      <c r="K520">
        <f>IF(AND(ISNUMBER(B520),A520='Orden de compra'!$K$3),B520,"")</f>
        <v/>
      </c>
      <c r="L520">
        <f>IF(B520="","",COUNTIFS($A$6:$A$1005,A520,$B$6:$B$1005,B520))</f>
        <v/>
      </c>
    </row>
    <row r="521">
      <c r="D521" s="49" t="n"/>
      <c r="F521" s="50" t="n"/>
      <c r="G521" s="49" t="n"/>
      <c r="K521">
        <f>IF(AND(ISNUMBER(B521),A521='Orden de compra'!$K$3),B521,"")</f>
        <v/>
      </c>
      <c r="L521">
        <f>IF(B521="","",COUNTIFS($A$6:$A$1005,A521,$B$6:$B$1005,B521))</f>
        <v/>
      </c>
    </row>
    <row r="522">
      <c r="D522" s="49" t="n"/>
      <c r="F522" s="50" t="n"/>
      <c r="G522" s="49" t="n"/>
      <c r="K522">
        <f>IF(AND(ISNUMBER(B522),A522='Orden de compra'!$K$3),B522,"")</f>
        <v/>
      </c>
      <c r="L522">
        <f>IF(B522="","",COUNTIFS($A$6:$A$1005,A522,$B$6:$B$1005,B522))</f>
        <v/>
      </c>
    </row>
    <row r="523">
      <c r="D523" s="49" t="n"/>
      <c r="F523" s="50" t="n"/>
      <c r="G523" s="49" t="n"/>
      <c r="K523">
        <f>IF(AND(ISNUMBER(B523),A523='Orden de compra'!$K$3),B523,"")</f>
        <v/>
      </c>
      <c r="L523">
        <f>IF(B523="","",COUNTIFS($A$6:$A$1005,A523,$B$6:$B$1005,B523))</f>
        <v/>
      </c>
    </row>
    <row r="524">
      <c r="D524" s="49" t="n"/>
      <c r="F524" s="50" t="n"/>
      <c r="G524" s="49" t="n"/>
      <c r="K524">
        <f>IF(AND(ISNUMBER(B524),A524='Orden de compra'!$K$3),B524,"")</f>
        <v/>
      </c>
      <c r="L524">
        <f>IF(B524="","",COUNTIFS($A$6:$A$1005,A524,$B$6:$B$1005,B524))</f>
        <v/>
      </c>
    </row>
    <row r="525">
      <c r="D525" s="49" t="n"/>
      <c r="F525" s="50" t="n"/>
      <c r="G525" s="49" t="n"/>
      <c r="K525">
        <f>IF(AND(ISNUMBER(B525),A525='Orden de compra'!$K$3),B525,"")</f>
        <v/>
      </c>
      <c r="L525">
        <f>IF(B525="","",COUNTIFS($A$6:$A$1005,A525,$B$6:$B$1005,B525))</f>
        <v/>
      </c>
    </row>
    <row r="526">
      <c r="D526" s="49" t="n"/>
      <c r="F526" s="50" t="n"/>
      <c r="G526" s="49" t="n"/>
      <c r="K526">
        <f>IF(AND(ISNUMBER(B526),A526='Orden de compra'!$K$3),B526,"")</f>
        <v/>
      </c>
      <c r="L526">
        <f>IF(B526="","",COUNTIFS($A$6:$A$1005,A526,$B$6:$B$1005,B526))</f>
        <v/>
      </c>
    </row>
    <row r="527">
      <c r="D527" s="49" t="n"/>
      <c r="F527" s="50" t="n"/>
      <c r="G527" s="49" t="n"/>
      <c r="K527">
        <f>IF(AND(ISNUMBER(B527),A527='Orden de compra'!$K$3),B527,"")</f>
        <v/>
      </c>
      <c r="L527">
        <f>IF(B527="","",COUNTIFS($A$6:$A$1005,A527,$B$6:$B$1005,B527))</f>
        <v/>
      </c>
    </row>
    <row r="528">
      <c r="D528" s="49" t="n"/>
      <c r="F528" s="50" t="n"/>
      <c r="G528" s="49" t="n"/>
      <c r="K528">
        <f>IF(AND(ISNUMBER(B528),A528='Orden de compra'!$K$3),B528,"")</f>
        <v/>
      </c>
      <c r="L528">
        <f>IF(B528="","",COUNTIFS($A$6:$A$1005,A528,$B$6:$B$1005,B528))</f>
        <v/>
      </c>
    </row>
    <row r="529">
      <c r="D529" s="49" t="n"/>
      <c r="F529" s="50" t="n"/>
      <c r="G529" s="49" t="n"/>
      <c r="K529">
        <f>IF(AND(ISNUMBER(B529),A529='Orden de compra'!$K$3),B529,"")</f>
        <v/>
      </c>
      <c r="L529">
        <f>IF(B529="","",COUNTIFS($A$6:$A$1005,A529,$B$6:$B$1005,B529))</f>
        <v/>
      </c>
    </row>
    <row r="530">
      <c r="D530" s="49" t="n"/>
      <c r="F530" s="50" t="n"/>
      <c r="G530" s="49" t="n"/>
      <c r="K530">
        <f>IF(AND(ISNUMBER(B530),A530='Orden de compra'!$K$3),B530,"")</f>
        <v/>
      </c>
      <c r="L530">
        <f>IF(B530="","",COUNTIFS($A$6:$A$1005,A530,$B$6:$B$1005,B530))</f>
        <v/>
      </c>
    </row>
    <row r="531">
      <c r="D531" s="49" t="n"/>
      <c r="F531" s="50" t="n"/>
      <c r="G531" s="49" t="n"/>
      <c r="K531">
        <f>IF(AND(ISNUMBER(B531),A531='Orden de compra'!$K$3),B531,"")</f>
        <v/>
      </c>
      <c r="L531">
        <f>IF(B531="","",COUNTIFS($A$6:$A$1005,A531,$B$6:$B$1005,B531))</f>
        <v/>
      </c>
    </row>
    <row r="532">
      <c r="D532" s="49" t="n"/>
      <c r="F532" s="50" t="n"/>
      <c r="G532" s="49" t="n"/>
      <c r="K532">
        <f>IF(AND(ISNUMBER(B532),A532='Orden de compra'!$K$3),B532,"")</f>
        <v/>
      </c>
      <c r="L532">
        <f>IF(B532="","",COUNTIFS($A$6:$A$1005,A532,$B$6:$B$1005,B532))</f>
        <v/>
      </c>
    </row>
    <row r="533">
      <c r="D533" s="49" t="n"/>
      <c r="F533" s="50" t="n"/>
      <c r="G533" s="49" t="n"/>
      <c r="K533">
        <f>IF(AND(ISNUMBER(B533),A533='Orden de compra'!$K$3),B533,"")</f>
        <v/>
      </c>
      <c r="L533">
        <f>IF(B533="","",COUNTIFS($A$6:$A$1005,A533,$B$6:$B$1005,B533))</f>
        <v/>
      </c>
    </row>
    <row r="534">
      <c r="D534" s="49" t="n"/>
      <c r="F534" s="50" t="n"/>
      <c r="G534" s="49" t="n"/>
      <c r="K534">
        <f>IF(AND(ISNUMBER(B534),A534='Orden de compra'!$K$3),B534,"")</f>
        <v/>
      </c>
      <c r="L534">
        <f>IF(B534="","",COUNTIFS($A$6:$A$1005,A534,$B$6:$B$1005,B534))</f>
        <v/>
      </c>
    </row>
    <row r="535">
      <c r="D535" s="49" t="n"/>
      <c r="F535" s="50" t="n"/>
      <c r="G535" s="49" t="n"/>
      <c r="K535">
        <f>IF(AND(ISNUMBER(B535),A535='Orden de compra'!$K$3),B535,"")</f>
        <v/>
      </c>
      <c r="L535">
        <f>IF(B535="","",COUNTIFS($A$6:$A$1005,A535,$B$6:$B$1005,B535))</f>
        <v/>
      </c>
    </row>
    <row r="536">
      <c r="D536" s="49" t="n"/>
      <c r="F536" s="50" t="n"/>
      <c r="G536" s="49" t="n"/>
      <c r="K536">
        <f>IF(AND(ISNUMBER(B536),A536='Orden de compra'!$K$3),B536,"")</f>
        <v/>
      </c>
      <c r="L536">
        <f>IF(B536="","",COUNTIFS($A$6:$A$1005,A536,$B$6:$B$1005,B536))</f>
        <v/>
      </c>
    </row>
    <row r="537">
      <c r="D537" s="49" t="n"/>
      <c r="F537" s="50" t="n"/>
      <c r="G537" s="49" t="n"/>
      <c r="K537">
        <f>IF(AND(ISNUMBER(B537),A537='Orden de compra'!$K$3),B537,"")</f>
        <v/>
      </c>
      <c r="L537">
        <f>IF(B537="","",COUNTIFS($A$6:$A$1005,A537,$B$6:$B$1005,B537))</f>
        <v/>
      </c>
    </row>
    <row r="538">
      <c r="D538" s="49" t="n"/>
      <c r="F538" s="50" t="n"/>
      <c r="G538" s="49" t="n"/>
      <c r="K538">
        <f>IF(AND(ISNUMBER(B538),A538='Orden de compra'!$K$3),B538,"")</f>
        <v/>
      </c>
      <c r="L538">
        <f>IF(B538="","",COUNTIFS($A$6:$A$1005,A538,$B$6:$B$1005,B538))</f>
        <v/>
      </c>
    </row>
    <row r="539">
      <c r="D539" s="49" t="n"/>
      <c r="F539" s="50" t="n"/>
      <c r="G539" s="49" t="n"/>
      <c r="K539">
        <f>IF(AND(ISNUMBER(B539),A539='Orden de compra'!$K$3),B539,"")</f>
        <v/>
      </c>
      <c r="L539">
        <f>IF(B539="","",COUNTIFS($A$6:$A$1005,A539,$B$6:$B$1005,B539))</f>
        <v/>
      </c>
    </row>
    <row r="540">
      <c r="D540" s="49" t="n"/>
      <c r="F540" s="50" t="n"/>
      <c r="G540" s="49" t="n"/>
      <c r="K540">
        <f>IF(AND(ISNUMBER(B540),A540='Orden de compra'!$K$3),B540,"")</f>
        <v/>
      </c>
      <c r="L540">
        <f>IF(B540="","",COUNTIFS($A$6:$A$1005,A540,$B$6:$B$1005,B540))</f>
        <v/>
      </c>
    </row>
    <row r="541">
      <c r="D541" s="49" t="n"/>
      <c r="F541" s="50" t="n"/>
      <c r="G541" s="49" t="n"/>
      <c r="K541">
        <f>IF(AND(ISNUMBER(B541),A541='Orden de compra'!$K$3),B541,"")</f>
        <v/>
      </c>
      <c r="L541">
        <f>IF(B541="","",COUNTIFS($A$6:$A$1005,A541,$B$6:$B$1005,B541))</f>
        <v/>
      </c>
    </row>
    <row r="542">
      <c r="D542" s="49" t="n"/>
      <c r="F542" s="50" t="n"/>
      <c r="G542" s="49" t="n"/>
      <c r="K542">
        <f>IF(AND(ISNUMBER(B542),A542='Orden de compra'!$K$3),B542,"")</f>
        <v/>
      </c>
      <c r="L542">
        <f>IF(B542="","",COUNTIFS($A$6:$A$1005,A542,$B$6:$B$1005,B542))</f>
        <v/>
      </c>
    </row>
    <row r="543">
      <c r="D543" s="49" t="n"/>
      <c r="F543" s="50" t="n"/>
      <c r="G543" s="49" t="n"/>
      <c r="K543">
        <f>IF(AND(ISNUMBER(B543),A543='Orden de compra'!$K$3),B543,"")</f>
        <v/>
      </c>
      <c r="L543">
        <f>IF(B543="","",COUNTIFS($A$6:$A$1005,A543,$B$6:$B$1005,B543))</f>
        <v/>
      </c>
    </row>
    <row r="544">
      <c r="D544" s="49" t="n"/>
      <c r="F544" s="50" t="n"/>
      <c r="G544" s="49" t="n"/>
      <c r="K544">
        <f>IF(AND(ISNUMBER(B544),A544='Orden de compra'!$K$3),B544,"")</f>
        <v/>
      </c>
      <c r="L544">
        <f>IF(B544="","",COUNTIFS($A$6:$A$1005,A544,$B$6:$B$1005,B544))</f>
        <v/>
      </c>
    </row>
    <row r="545">
      <c r="D545" s="49" t="n"/>
      <c r="F545" s="50" t="n"/>
      <c r="G545" s="49" t="n"/>
      <c r="K545">
        <f>IF(AND(ISNUMBER(B545),A545='Orden de compra'!$K$3),B545,"")</f>
        <v/>
      </c>
      <c r="L545">
        <f>IF(B545="","",COUNTIFS($A$6:$A$1005,A545,$B$6:$B$1005,B545))</f>
        <v/>
      </c>
    </row>
    <row r="546">
      <c r="D546" s="49" t="n"/>
      <c r="F546" s="50" t="n"/>
      <c r="G546" s="49" t="n"/>
      <c r="K546">
        <f>IF(AND(ISNUMBER(B546),A546='Orden de compra'!$K$3),B546,"")</f>
        <v/>
      </c>
      <c r="L546">
        <f>IF(B546="","",COUNTIFS($A$6:$A$1005,A546,$B$6:$B$1005,B546))</f>
        <v/>
      </c>
    </row>
    <row r="547">
      <c r="D547" s="49" t="n"/>
      <c r="F547" s="50" t="n"/>
      <c r="G547" s="49" t="n"/>
      <c r="K547">
        <f>IF(AND(ISNUMBER(B547),A547='Orden de compra'!$K$3),B547,"")</f>
        <v/>
      </c>
      <c r="L547">
        <f>IF(B547="","",COUNTIFS($A$6:$A$1005,A547,$B$6:$B$1005,B547))</f>
        <v/>
      </c>
    </row>
    <row r="548">
      <c r="D548" s="49" t="n"/>
      <c r="F548" s="50" t="n"/>
      <c r="G548" s="49" t="n"/>
      <c r="K548">
        <f>IF(AND(ISNUMBER(B548),A548='Orden de compra'!$K$3),B548,"")</f>
        <v/>
      </c>
      <c r="L548">
        <f>IF(B548="","",COUNTIFS($A$6:$A$1005,A548,$B$6:$B$1005,B548))</f>
        <v/>
      </c>
    </row>
    <row r="549">
      <c r="D549" s="49" t="n"/>
      <c r="F549" s="50" t="n"/>
      <c r="G549" s="49" t="n"/>
      <c r="K549">
        <f>IF(AND(ISNUMBER(B549),A549='Orden de compra'!$K$3),B549,"")</f>
        <v/>
      </c>
      <c r="L549">
        <f>IF(B549="","",COUNTIFS($A$6:$A$1005,A549,$B$6:$B$1005,B549))</f>
        <v/>
      </c>
    </row>
    <row r="550">
      <c r="D550" s="49" t="n"/>
      <c r="F550" s="50" t="n"/>
      <c r="G550" s="49" t="n"/>
      <c r="K550">
        <f>IF(AND(ISNUMBER(B550),A550='Orden de compra'!$K$3),B550,"")</f>
        <v/>
      </c>
      <c r="L550">
        <f>IF(B550="","",COUNTIFS($A$6:$A$1005,A550,$B$6:$B$1005,B550))</f>
        <v/>
      </c>
    </row>
    <row r="551">
      <c r="D551" s="49" t="n"/>
      <c r="F551" s="50" t="n"/>
      <c r="G551" s="49" t="n"/>
      <c r="K551">
        <f>IF(AND(ISNUMBER(B551),A551='Orden de compra'!$K$3),B551,"")</f>
        <v/>
      </c>
      <c r="L551">
        <f>IF(B551="","",COUNTIFS($A$6:$A$1005,A551,$B$6:$B$1005,B551))</f>
        <v/>
      </c>
    </row>
    <row r="552">
      <c r="D552" s="49" t="n"/>
      <c r="F552" s="50" t="n"/>
      <c r="G552" s="49" t="n"/>
      <c r="K552">
        <f>IF(AND(ISNUMBER(B552),A552='Orden de compra'!$K$3),B552,"")</f>
        <v/>
      </c>
      <c r="L552">
        <f>IF(B552="","",COUNTIFS($A$6:$A$1005,A552,$B$6:$B$1005,B552))</f>
        <v/>
      </c>
    </row>
    <row r="553">
      <c r="D553" s="49" t="n"/>
      <c r="F553" s="50" t="n"/>
      <c r="G553" s="49" t="n"/>
      <c r="K553">
        <f>IF(AND(ISNUMBER(B553),A553='Orden de compra'!$K$3),B553,"")</f>
        <v/>
      </c>
      <c r="L553">
        <f>IF(B553="","",COUNTIFS($A$6:$A$1005,A553,$B$6:$B$1005,B553))</f>
        <v/>
      </c>
    </row>
    <row r="554">
      <c r="D554" s="49" t="n"/>
      <c r="F554" s="50" t="n"/>
      <c r="G554" s="49" t="n"/>
      <c r="K554">
        <f>IF(AND(ISNUMBER(B554),A554='Orden de compra'!$K$3),B554,"")</f>
        <v/>
      </c>
      <c r="L554">
        <f>IF(B554="","",COUNTIFS($A$6:$A$1005,A554,$B$6:$B$1005,B554))</f>
        <v/>
      </c>
    </row>
    <row r="555">
      <c r="D555" s="49" t="n"/>
      <c r="F555" s="50" t="n"/>
      <c r="G555" s="49" t="n"/>
      <c r="K555">
        <f>IF(AND(ISNUMBER(B555),A555='Orden de compra'!$K$3),B555,"")</f>
        <v/>
      </c>
      <c r="L555">
        <f>IF(B555="","",COUNTIFS($A$6:$A$1005,A555,$B$6:$B$1005,B555))</f>
        <v/>
      </c>
    </row>
    <row r="556">
      <c r="D556" s="49" t="n"/>
      <c r="F556" s="50" t="n"/>
      <c r="G556" s="49" t="n"/>
      <c r="K556">
        <f>IF(AND(ISNUMBER(B556),A556='Orden de compra'!$K$3),B556,"")</f>
        <v/>
      </c>
      <c r="L556">
        <f>IF(B556="","",COUNTIFS($A$6:$A$1005,A556,$B$6:$B$1005,B556))</f>
        <v/>
      </c>
    </row>
    <row r="557">
      <c r="D557" s="49" t="n"/>
      <c r="F557" s="50" t="n"/>
      <c r="G557" s="49" t="n"/>
      <c r="K557">
        <f>IF(AND(ISNUMBER(B557),A557='Orden de compra'!$K$3),B557,"")</f>
        <v/>
      </c>
      <c r="L557">
        <f>IF(B557="","",COUNTIFS($A$6:$A$1005,A557,$B$6:$B$1005,B557))</f>
        <v/>
      </c>
    </row>
    <row r="558">
      <c r="D558" s="49" t="n"/>
      <c r="F558" s="50" t="n"/>
      <c r="G558" s="49" t="n"/>
      <c r="K558">
        <f>IF(AND(ISNUMBER(B558),A558='Orden de compra'!$K$3),B558,"")</f>
        <v/>
      </c>
      <c r="L558">
        <f>IF(B558="","",COUNTIFS($A$6:$A$1005,A558,$B$6:$B$1005,B558))</f>
        <v/>
      </c>
    </row>
    <row r="559">
      <c r="D559" s="49" t="n"/>
      <c r="F559" s="50" t="n"/>
      <c r="G559" s="49" t="n"/>
      <c r="K559">
        <f>IF(AND(ISNUMBER(B559),A559='Orden de compra'!$K$3),B559,"")</f>
        <v/>
      </c>
      <c r="L559">
        <f>IF(B559="","",COUNTIFS($A$6:$A$1005,A559,$B$6:$B$1005,B559))</f>
        <v/>
      </c>
    </row>
    <row r="560">
      <c r="D560" s="49" t="n"/>
      <c r="F560" s="50" t="n"/>
      <c r="G560" s="49" t="n"/>
      <c r="K560">
        <f>IF(AND(ISNUMBER(B560),A560='Orden de compra'!$K$3),B560,"")</f>
        <v/>
      </c>
      <c r="L560">
        <f>IF(B560="","",COUNTIFS($A$6:$A$1005,A560,$B$6:$B$1005,B560))</f>
        <v/>
      </c>
    </row>
    <row r="561">
      <c r="D561" s="49" t="n"/>
      <c r="F561" s="50" t="n"/>
      <c r="G561" s="49" t="n"/>
      <c r="K561">
        <f>IF(AND(ISNUMBER(B561),A561='Orden de compra'!$K$3),B561,"")</f>
        <v/>
      </c>
      <c r="L561">
        <f>IF(B561="","",COUNTIFS($A$6:$A$1005,A561,$B$6:$B$1005,B561))</f>
        <v/>
      </c>
    </row>
    <row r="562">
      <c r="D562" s="49" t="n"/>
      <c r="F562" s="50" t="n"/>
      <c r="G562" s="49" t="n"/>
      <c r="K562">
        <f>IF(AND(ISNUMBER(B562),A562='Orden de compra'!$K$3),B562,"")</f>
        <v/>
      </c>
      <c r="L562">
        <f>IF(B562="","",COUNTIFS($A$6:$A$1005,A562,$B$6:$B$1005,B562))</f>
        <v/>
      </c>
    </row>
    <row r="563">
      <c r="D563" s="49" t="n"/>
      <c r="F563" s="50" t="n"/>
      <c r="G563" s="49" t="n"/>
      <c r="K563">
        <f>IF(AND(ISNUMBER(B563),A563='Orden de compra'!$K$3),B563,"")</f>
        <v/>
      </c>
      <c r="L563">
        <f>IF(B563="","",COUNTIFS($A$6:$A$1005,A563,$B$6:$B$1005,B563))</f>
        <v/>
      </c>
    </row>
    <row r="564">
      <c r="D564" s="49" t="n"/>
      <c r="F564" s="50" t="n"/>
      <c r="G564" s="49" t="n"/>
      <c r="K564">
        <f>IF(AND(ISNUMBER(B564),A564='Orden de compra'!$K$3),B564,"")</f>
        <v/>
      </c>
      <c r="L564">
        <f>IF(B564="","",COUNTIFS($A$6:$A$1005,A564,$B$6:$B$1005,B564))</f>
        <v/>
      </c>
    </row>
    <row r="565">
      <c r="D565" s="49" t="n"/>
      <c r="F565" s="50" t="n"/>
      <c r="G565" s="49" t="n"/>
      <c r="K565">
        <f>IF(AND(ISNUMBER(B565),A565='Orden de compra'!$K$3),B565,"")</f>
        <v/>
      </c>
      <c r="L565">
        <f>IF(B565="","",COUNTIFS($A$6:$A$1005,A565,$B$6:$B$1005,B565))</f>
        <v/>
      </c>
    </row>
    <row r="566">
      <c r="D566" s="49" t="n"/>
      <c r="F566" s="50" t="n"/>
      <c r="G566" s="49" t="n"/>
      <c r="K566">
        <f>IF(AND(ISNUMBER(B566),A566='Orden de compra'!$K$3),B566,"")</f>
        <v/>
      </c>
      <c r="L566">
        <f>IF(B566="","",COUNTIFS($A$6:$A$1005,A566,$B$6:$B$1005,B566))</f>
        <v/>
      </c>
    </row>
    <row r="567">
      <c r="D567" s="49" t="n"/>
      <c r="F567" s="50" t="n"/>
      <c r="G567" s="49" t="n"/>
      <c r="K567">
        <f>IF(AND(ISNUMBER(B567),A567='Orden de compra'!$K$3),B567,"")</f>
        <v/>
      </c>
      <c r="L567">
        <f>IF(B567="","",COUNTIFS($A$6:$A$1005,A567,$B$6:$B$1005,B567))</f>
        <v/>
      </c>
    </row>
    <row r="568">
      <c r="D568" s="49" t="n"/>
      <c r="F568" s="50" t="n"/>
      <c r="G568" s="49" t="n"/>
      <c r="K568">
        <f>IF(AND(ISNUMBER(B568),A568='Orden de compra'!$K$3),B568,"")</f>
        <v/>
      </c>
      <c r="L568">
        <f>IF(B568="","",COUNTIFS($A$6:$A$1005,A568,$B$6:$B$1005,B568))</f>
        <v/>
      </c>
    </row>
    <row r="569">
      <c r="D569" s="49" t="n"/>
      <c r="F569" s="50" t="n"/>
      <c r="G569" s="49" t="n"/>
      <c r="K569">
        <f>IF(AND(ISNUMBER(B569),A569='Orden de compra'!$K$3),B569,"")</f>
        <v/>
      </c>
      <c r="L569">
        <f>IF(B569="","",COUNTIFS($A$6:$A$1005,A569,$B$6:$B$1005,B569))</f>
        <v/>
      </c>
    </row>
    <row r="570">
      <c r="D570" s="49" t="n"/>
      <c r="F570" s="50" t="n"/>
      <c r="G570" s="49" t="n"/>
      <c r="K570">
        <f>IF(AND(ISNUMBER(B570),A570='Orden de compra'!$K$3),B570,"")</f>
        <v/>
      </c>
      <c r="L570">
        <f>IF(B570="","",COUNTIFS($A$6:$A$1005,A570,$B$6:$B$1005,B570))</f>
        <v/>
      </c>
    </row>
    <row r="571">
      <c r="D571" s="49" t="n"/>
      <c r="F571" s="50" t="n"/>
      <c r="G571" s="49" t="n"/>
      <c r="K571">
        <f>IF(AND(ISNUMBER(B571),A571='Orden de compra'!$K$3),B571,"")</f>
        <v/>
      </c>
      <c r="L571">
        <f>IF(B571="","",COUNTIFS($A$6:$A$1005,A571,$B$6:$B$1005,B571))</f>
        <v/>
      </c>
    </row>
    <row r="572">
      <c r="D572" s="49" t="n"/>
      <c r="F572" s="50" t="n"/>
      <c r="G572" s="49" t="n"/>
      <c r="K572">
        <f>IF(AND(ISNUMBER(B572),A572='Orden de compra'!$K$3),B572,"")</f>
        <v/>
      </c>
      <c r="L572">
        <f>IF(B572="","",COUNTIFS($A$6:$A$1005,A572,$B$6:$B$1005,B572))</f>
        <v/>
      </c>
    </row>
    <row r="573">
      <c r="D573" s="49" t="n"/>
      <c r="F573" s="50" t="n"/>
      <c r="G573" s="49" t="n"/>
      <c r="K573">
        <f>IF(AND(ISNUMBER(B573),A573='Orden de compra'!$K$3),B573,"")</f>
        <v/>
      </c>
      <c r="L573">
        <f>IF(B573="","",COUNTIFS($A$6:$A$1005,A573,$B$6:$B$1005,B573))</f>
        <v/>
      </c>
    </row>
    <row r="574">
      <c r="D574" s="49" t="n"/>
      <c r="F574" s="50" t="n"/>
      <c r="G574" s="49" t="n"/>
      <c r="K574">
        <f>IF(AND(ISNUMBER(B574),A574='Orden de compra'!$K$3),B574,"")</f>
        <v/>
      </c>
      <c r="L574">
        <f>IF(B574="","",COUNTIFS($A$6:$A$1005,A574,$B$6:$B$1005,B574))</f>
        <v/>
      </c>
    </row>
    <row r="575">
      <c r="D575" s="49" t="n"/>
      <c r="F575" s="50" t="n"/>
      <c r="G575" s="49" t="n"/>
      <c r="K575">
        <f>IF(AND(ISNUMBER(B575),A575='Orden de compra'!$K$3),B575,"")</f>
        <v/>
      </c>
      <c r="L575">
        <f>IF(B575="","",COUNTIFS($A$6:$A$1005,A575,$B$6:$B$1005,B575))</f>
        <v/>
      </c>
    </row>
    <row r="576">
      <c r="D576" s="49" t="n"/>
      <c r="F576" s="50" t="n"/>
      <c r="G576" s="49" t="n"/>
      <c r="K576">
        <f>IF(AND(ISNUMBER(B576),A576='Orden de compra'!$K$3),B576,"")</f>
        <v/>
      </c>
      <c r="L576">
        <f>IF(B576="","",COUNTIFS($A$6:$A$1005,A576,$B$6:$B$1005,B576))</f>
        <v/>
      </c>
    </row>
    <row r="577">
      <c r="D577" s="49" t="n"/>
      <c r="F577" s="50" t="n"/>
      <c r="G577" s="49" t="n"/>
      <c r="K577">
        <f>IF(AND(ISNUMBER(B577),A577='Orden de compra'!$K$3),B577,"")</f>
        <v/>
      </c>
      <c r="L577">
        <f>IF(B577="","",COUNTIFS($A$6:$A$1005,A577,$B$6:$B$1005,B577))</f>
        <v/>
      </c>
    </row>
    <row r="578">
      <c r="D578" s="49" t="n"/>
      <c r="F578" s="50" t="n"/>
      <c r="G578" s="49" t="n"/>
      <c r="K578">
        <f>IF(AND(ISNUMBER(B578),A578='Orden de compra'!$K$3),B578,"")</f>
        <v/>
      </c>
      <c r="L578">
        <f>IF(B578="","",COUNTIFS($A$6:$A$1005,A578,$B$6:$B$1005,B578))</f>
        <v/>
      </c>
    </row>
    <row r="579">
      <c r="D579" s="49" t="n"/>
      <c r="F579" s="50" t="n"/>
      <c r="G579" s="49" t="n"/>
      <c r="K579">
        <f>IF(AND(ISNUMBER(B579),A579='Orden de compra'!$K$3),B579,"")</f>
        <v/>
      </c>
      <c r="L579">
        <f>IF(B579="","",COUNTIFS($A$6:$A$1005,A579,$B$6:$B$1005,B579))</f>
        <v/>
      </c>
    </row>
    <row r="580">
      <c r="D580" s="49" t="n"/>
      <c r="F580" s="50" t="n"/>
      <c r="G580" s="49" t="n"/>
      <c r="K580">
        <f>IF(AND(ISNUMBER(B580),A580='Orden de compra'!$K$3),B580,"")</f>
        <v/>
      </c>
      <c r="L580">
        <f>IF(B580="","",COUNTIFS($A$6:$A$1005,A580,$B$6:$B$1005,B580))</f>
        <v/>
      </c>
    </row>
    <row r="581">
      <c r="D581" s="49" t="n"/>
      <c r="F581" s="50" t="n"/>
      <c r="G581" s="49" t="n"/>
      <c r="K581">
        <f>IF(AND(ISNUMBER(B581),A581='Orden de compra'!$K$3),B581,"")</f>
        <v/>
      </c>
      <c r="L581">
        <f>IF(B581="","",COUNTIFS($A$6:$A$1005,A581,$B$6:$B$1005,B581))</f>
        <v/>
      </c>
    </row>
    <row r="582">
      <c r="D582" s="49" t="n"/>
      <c r="F582" s="50" t="n"/>
      <c r="G582" s="49" t="n"/>
      <c r="K582">
        <f>IF(AND(ISNUMBER(B582),A582='Orden de compra'!$K$3),B582,"")</f>
        <v/>
      </c>
      <c r="L582">
        <f>IF(B582="","",COUNTIFS($A$6:$A$1005,A582,$B$6:$B$1005,B582))</f>
        <v/>
      </c>
    </row>
    <row r="583">
      <c r="D583" s="49" t="n"/>
      <c r="F583" s="50" t="n"/>
      <c r="G583" s="49" t="n"/>
      <c r="K583">
        <f>IF(AND(ISNUMBER(B583),A583='Orden de compra'!$K$3),B583,"")</f>
        <v/>
      </c>
      <c r="L583">
        <f>IF(B583="","",COUNTIFS($A$6:$A$1005,A583,$B$6:$B$1005,B583))</f>
        <v/>
      </c>
    </row>
    <row r="584">
      <c r="D584" s="49" t="n"/>
      <c r="F584" s="50" t="n"/>
      <c r="G584" s="49" t="n"/>
      <c r="K584">
        <f>IF(AND(ISNUMBER(B584),A584='Orden de compra'!$K$3),B584,"")</f>
        <v/>
      </c>
      <c r="L584">
        <f>IF(B584="","",COUNTIFS($A$6:$A$1005,A584,$B$6:$B$1005,B584))</f>
        <v/>
      </c>
    </row>
    <row r="585">
      <c r="D585" s="49" t="n"/>
      <c r="F585" s="50" t="n"/>
      <c r="G585" s="49" t="n"/>
      <c r="K585">
        <f>IF(AND(ISNUMBER(B585),A585='Orden de compra'!$K$3),B585,"")</f>
        <v/>
      </c>
      <c r="L585">
        <f>IF(B585="","",COUNTIFS($A$6:$A$1005,A585,$B$6:$B$1005,B585))</f>
        <v/>
      </c>
    </row>
    <row r="586">
      <c r="D586" s="49" t="n"/>
      <c r="F586" s="50" t="n"/>
      <c r="G586" s="49" t="n"/>
      <c r="K586">
        <f>IF(AND(ISNUMBER(B586),A586='Orden de compra'!$K$3),B586,"")</f>
        <v/>
      </c>
      <c r="L586">
        <f>IF(B586="","",COUNTIFS($A$6:$A$1005,A586,$B$6:$B$1005,B586))</f>
        <v/>
      </c>
    </row>
    <row r="587">
      <c r="D587" s="49" t="n"/>
      <c r="F587" s="50" t="n"/>
      <c r="G587" s="49" t="n"/>
      <c r="K587">
        <f>IF(AND(ISNUMBER(B587),A587='Orden de compra'!$K$3),B587,"")</f>
        <v/>
      </c>
      <c r="L587">
        <f>IF(B587="","",COUNTIFS($A$6:$A$1005,A587,$B$6:$B$1005,B587))</f>
        <v/>
      </c>
    </row>
    <row r="588">
      <c r="D588" s="49" t="n"/>
      <c r="F588" s="50" t="n"/>
      <c r="G588" s="49" t="n"/>
      <c r="K588">
        <f>IF(AND(ISNUMBER(B588),A588='Orden de compra'!$K$3),B588,"")</f>
        <v/>
      </c>
      <c r="L588">
        <f>IF(B588="","",COUNTIFS($A$6:$A$1005,A588,$B$6:$B$1005,B588))</f>
        <v/>
      </c>
    </row>
    <row r="589">
      <c r="D589" s="49" t="n"/>
      <c r="F589" s="50" t="n"/>
      <c r="G589" s="49" t="n"/>
      <c r="K589">
        <f>IF(AND(ISNUMBER(B589),A589='Orden de compra'!$K$3),B589,"")</f>
        <v/>
      </c>
      <c r="L589">
        <f>IF(B589="","",COUNTIFS($A$6:$A$1005,A589,$B$6:$B$1005,B589))</f>
        <v/>
      </c>
    </row>
    <row r="590">
      <c r="D590" s="49" t="n"/>
      <c r="F590" s="50" t="n"/>
      <c r="G590" s="49" t="n"/>
      <c r="K590">
        <f>IF(AND(ISNUMBER(B590),A590='Orden de compra'!$K$3),B590,"")</f>
        <v/>
      </c>
      <c r="L590">
        <f>IF(B590="","",COUNTIFS($A$6:$A$1005,A590,$B$6:$B$1005,B590))</f>
        <v/>
      </c>
    </row>
    <row r="591">
      <c r="D591" s="49" t="n"/>
      <c r="F591" s="50" t="n"/>
      <c r="G591" s="49" t="n"/>
      <c r="K591">
        <f>IF(AND(ISNUMBER(B591),A591='Orden de compra'!$K$3),B591,"")</f>
        <v/>
      </c>
      <c r="L591">
        <f>IF(B591="","",COUNTIFS($A$6:$A$1005,A591,$B$6:$B$1005,B591))</f>
        <v/>
      </c>
    </row>
    <row r="592">
      <c r="D592" s="49" t="n"/>
      <c r="F592" s="50" t="n"/>
      <c r="G592" s="49" t="n"/>
      <c r="K592">
        <f>IF(AND(ISNUMBER(B592),A592='Orden de compra'!$K$3),B592,"")</f>
        <v/>
      </c>
      <c r="L592">
        <f>IF(B592="","",COUNTIFS($A$6:$A$1005,A592,$B$6:$B$1005,B592))</f>
        <v/>
      </c>
    </row>
    <row r="593">
      <c r="D593" s="49" t="n"/>
      <c r="F593" s="50" t="n"/>
      <c r="G593" s="49" t="n"/>
      <c r="K593">
        <f>IF(AND(ISNUMBER(B593),A593='Orden de compra'!$K$3),B593,"")</f>
        <v/>
      </c>
      <c r="L593">
        <f>IF(B593="","",COUNTIFS($A$6:$A$1005,A593,$B$6:$B$1005,B593))</f>
        <v/>
      </c>
    </row>
    <row r="594">
      <c r="D594" s="49" t="n"/>
      <c r="F594" s="50" t="n"/>
      <c r="G594" s="49" t="n"/>
      <c r="K594">
        <f>IF(AND(ISNUMBER(B594),A594='Orden de compra'!$K$3),B594,"")</f>
        <v/>
      </c>
      <c r="L594">
        <f>IF(B594="","",COUNTIFS($A$6:$A$1005,A594,$B$6:$B$1005,B594))</f>
        <v/>
      </c>
    </row>
    <row r="595">
      <c r="D595" s="49" t="n"/>
      <c r="F595" s="50" t="n"/>
      <c r="G595" s="49" t="n"/>
      <c r="K595">
        <f>IF(AND(ISNUMBER(B595),A595='Orden de compra'!$K$3),B595,"")</f>
        <v/>
      </c>
      <c r="L595">
        <f>IF(B595="","",COUNTIFS($A$6:$A$1005,A595,$B$6:$B$1005,B595))</f>
        <v/>
      </c>
    </row>
    <row r="596">
      <c r="D596" s="49" t="n"/>
      <c r="F596" s="50" t="n"/>
      <c r="G596" s="49" t="n"/>
      <c r="K596">
        <f>IF(AND(ISNUMBER(B596),A596='Orden de compra'!$K$3),B596,"")</f>
        <v/>
      </c>
      <c r="L596">
        <f>IF(B596="","",COUNTIFS($A$6:$A$1005,A596,$B$6:$B$1005,B596))</f>
        <v/>
      </c>
    </row>
    <row r="597">
      <c r="D597" s="49" t="n"/>
      <c r="F597" s="50" t="n"/>
      <c r="G597" s="49" t="n"/>
      <c r="K597">
        <f>IF(AND(ISNUMBER(B597),A597='Orden de compra'!$K$3),B597,"")</f>
        <v/>
      </c>
      <c r="L597">
        <f>IF(B597="","",COUNTIFS($A$6:$A$1005,A597,$B$6:$B$1005,B597))</f>
        <v/>
      </c>
    </row>
    <row r="598">
      <c r="D598" s="49" t="n"/>
      <c r="F598" s="50" t="n"/>
      <c r="G598" s="49" t="n"/>
      <c r="K598">
        <f>IF(AND(ISNUMBER(B598),A598='Orden de compra'!$K$3),B598,"")</f>
        <v/>
      </c>
      <c r="L598">
        <f>IF(B598="","",COUNTIFS($A$6:$A$1005,A598,$B$6:$B$1005,B598))</f>
        <v/>
      </c>
    </row>
    <row r="599">
      <c r="D599" s="49" t="n"/>
      <c r="F599" s="50" t="n"/>
      <c r="G599" s="49" t="n"/>
      <c r="K599">
        <f>IF(AND(ISNUMBER(B599),A599='Orden de compra'!$K$3),B599,"")</f>
        <v/>
      </c>
      <c r="L599">
        <f>IF(B599="","",COUNTIFS($A$6:$A$1005,A599,$B$6:$B$1005,B599))</f>
        <v/>
      </c>
    </row>
    <row r="600">
      <c r="D600" s="49" t="n"/>
      <c r="F600" s="50" t="n"/>
      <c r="G600" s="49" t="n"/>
      <c r="K600">
        <f>IF(AND(ISNUMBER(B600),A600='Orden de compra'!$K$3),B600,"")</f>
        <v/>
      </c>
      <c r="L600">
        <f>IF(B600="","",COUNTIFS($A$6:$A$1005,A600,$B$6:$B$1005,B600))</f>
        <v/>
      </c>
    </row>
    <row r="601">
      <c r="D601" s="49" t="n"/>
      <c r="F601" s="50" t="n"/>
      <c r="G601" s="49" t="n"/>
      <c r="K601">
        <f>IF(AND(ISNUMBER(B601),A601='Orden de compra'!$K$3),B601,"")</f>
        <v/>
      </c>
      <c r="L601">
        <f>IF(B601="","",COUNTIFS($A$6:$A$1005,A601,$B$6:$B$1005,B601))</f>
        <v/>
      </c>
    </row>
    <row r="602">
      <c r="D602" s="49" t="n"/>
      <c r="F602" s="50" t="n"/>
      <c r="G602" s="49" t="n"/>
      <c r="K602">
        <f>IF(AND(ISNUMBER(B602),A602='Orden de compra'!$K$3),B602,"")</f>
        <v/>
      </c>
      <c r="L602">
        <f>IF(B602="","",COUNTIFS($A$6:$A$1005,A602,$B$6:$B$1005,B602))</f>
        <v/>
      </c>
    </row>
    <row r="603">
      <c r="D603" s="49" t="n"/>
      <c r="F603" s="50" t="n"/>
      <c r="G603" s="49" t="n"/>
      <c r="K603">
        <f>IF(AND(ISNUMBER(B603),A603='Orden de compra'!$K$3),B603,"")</f>
        <v/>
      </c>
      <c r="L603">
        <f>IF(B603="","",COUNTIFS($A$6:$A$1005,A603,$B$6:$B$1005,B603))</f>
        <v/>
      </c>
    </row>
    <row r="604">
      <c r="D604" s="49" t="n"/>
      <c r="F604" s="50" t="n"/>
      <c r="G604" s="49" t="n"/>
      <c r="K604">
        <f>IF(AND(ISNUMBER(B604),A604='Orden de compra'!$K$3),B604,"")</f>
        <v/>
      </c>
      <c r="L604">
        <f>IF(B604="","",COUNTIFS($A$6:$A$1005,A604,$B$6:$B$1005,B604))</f>
        <v/>
      </c>
    </row>
    <row r="605">
      <c r="D605" s="49" t="n"/>
      <c r="F605" s="50" t="n"/>
      <c r="G605" s="49" t="n"/>
      <c r="K605">
        <f>IF(AND(ISNUMBER(B605),A605='Orden de compra'!$K$3),B605,"")</f>
        <v/>
      </c>
      <c r="L605">
        <f>IF(B605="","",COUNTIFS($A$6:$A$1005,A605,$B$6:$B$1005,B605))</f>
        <v/>
      </c>
    </row>
    <row r="606">
      <c r="D606" s="49" t="n"/>
      <c r="F606" s="50" t="n"/>
      <c r="G606" s="49" t="n"/>
      <c r="K606">
        <f>IF(AND(ISNUMBER(B606),A606='Orden de compra'!$K$3),B606,"")</f>
        <v/>
      </c>
      <c r="L606">
        <f>IF(B606="","",COUNTIFS($A$6:$A$1005,A606,$B$6:$B$1005,B606))</f>
        <v/>
      </c>
    </row>
    <row r="607">
      <c r="D607" s="49" t="n"/>
      <c r="F607" s="50" t="n"/>
      <c r="G607" s="49" t="n"/>
      <c r="K607">
        <f>IF(AND(ISNUMBER(B607),A607='Orden de compra'!$K$3),B607,"")</f>
        <v/>
      </c>
      <c r="L607">
        <f>IF(B607="","",COUNTIFS($A$6:$A$1005,A607,$B$6:$B$1005,B607))</f>
        <v/>
      </c>
    </row>
    <row r="608">
      <c r="D608" s="49" t="n"/>
      <c r="F608" s="50" t="n"/>
      <c r="G608" s="49" t="n"/>
      <c r="K608">
        <f>IF(AND(ISNUMBER(B608),A608='Orden de compra'!$K$3),B608,"")</f>
        <v/>
      </c>
      <c r="L608">
        <f>IF(B608="","",COUNTIFS($A$6:$A$1005,A608,$B$6:$B$1005,B608))</f>
        <v/>
      </c>
    </row>
    <row r="609">
      <c r="D609" s="49" t="n"/>
      <c r="F609" s="50" t="n"/>
      <c r="G609" s="49" t="n"/>
      <c r="K609">
        <f>IF(AND(ISNUMBER(B609),A609='Orden de compra'!$K$3),B609,"")</f>
        <v/>
      </c>
      <c r="L609">
        <f>IF(B609="","",COUNTIFS($A$6:$A$1005,A609,$B$6:$B$1005,B609))</f>
        <v/>
      </c>
    </row>
    <row r="610">
      <c r="D610" s="49" t="n"/>
      <c r="F610" s="50" t="n"/>
      <c r="G610" s="49" t="n"/>
      <c r="K610">
        <f>IF(AND(ISNUMBER(B610),A610='Orden de compra'!$K$3),B610,"")</f>
        <v/>
      </c>
      <c r="L610">
        <f>IF(B610="","",COUNTIFS($A$6:$A$1005,A610,$B$6:$B$1005,B610))</f>
        <v/>
      </c>
    </row>
    <row r="611">
      <c r="D611" s="49" t="n"/>
      <c r="F611" s="50" t="n"/>
      <c r="G611" s="49" t="n"/>
      <c r="K611">
        <f>IF(AND(ISNUMBER(B611),A611='Orden de compra'!$K$3),B611,"")</f>
        <v/>
      </c>
      <c r="L611">
        <f>IF(B611="","",COUNTIFS($A$6:$A$1005,A611,$B$6:$B$1005,B611))</f>
        <v/>
      </c>
    </row>
    <row r="612">
      <c r="D612" s="49" t="n"/>
      <c r="F612" s="50" t="n"/>
      <c r="G612" s="49" t="n"/>
      <c r="K612">
        <f>IF(AND(ISNUMBER(B612),A612='Orden de compra'!$K$3),B612,"")</f>
        <v/>
      </c>
      <c r="L612">
        <f>IF(B612="","",COUNTIFS($A$6:$A$1005,A612,$B$6:$B$1005,B612))</f>
        <v/>
      </c>
    </row>
    <row r="613">
      <c r="D613" s="49" t="n"/>
      <c r="F613" s="50" t="n"/>
      <c r="G613" s="49" t="n"/>
      <c r="K613">
        <f>IF(AND(ISNUMBER(B613),A613='Orden de compra'!$K$3),B613,"")</f>
        <v/>
      </c>
      <c r="L613">
        <f>IF(B613="","",COUNTIFS($A$6:$A$1005,A613,$B$6:$B$1005,B613))</f>
        <v/>
      </c>
    </row>
    <row r="614">
      <c r="D614" s="49" t="n"/>
      <c r="F614" s="50" t="n"/>
      <c r="G614" s="49" t="n"/>
      <c r="K614">
        <f>IF(AND(ISNUMBER(B614),A614='Orden de compra'!$K$3),B614,"")</f>
        <v/>
      </c>
      <c r="L614">
        <f>IF(B614="","",COUNTIFS($A$6:$A$1005,A614,$B$6:$B$1005,B614))</f>
        <v/>
      </c>
    </row>
    <row r="615">
      <c r="D615" s="49" t="n"/>
      <c r="F615" s="50" t="n"/>
      <c r="G615" s="49" t="n"/>
      <c r="K615">
        <f>IF(AND(ISNUMBER(B615),A615='Orden de compra'!$K$3),B615,"")</f>
        <v/>
      </c>
      <c r="L615">
        <f>IF(B615="","",COUNTIFS($A$6:$A$1005,A615,$B$6:$B$1005,B615))</f>
        <v/>
      </c>
    </row>
    <row r="616">
      <c r="D616" s="49" t="n"/>
      <c r="F616" s="50" t="n"/>
      <c r="G616" s="49" t="n"/>
      <c r="K616">
        <f>IF(AND(ISNUMBER(B616),A616='Orden de compra'!$K$3),B616,"")</f>
        <v/>
      </c>
      <c r="L616">
        <f>IF(B616="","",COUNTIFS($A$6:$A$1005,A616,$B$6:$B$1005,B616))</f>
        <v/>
      </c>
    </row>
    <row r="617">
      <c r="D617" s="49" t="n"/>
      <c r="F617" s="50" t="n"/>
      <c r="G617" s="49" t="n"/>
      <c r="K617">
        <f>IF(AND(ISNUMBER(B617),A617='Orden de compra'!$K$3),B617,"")</f>
        <v/>
      </c>
      <c r="L617">
        <f>IF(B617="","",COUNTIFS($A$6:$A$1005,A617,$B$6:$B$1005,B617))</f>
        <v/>
      </c>
    </row>
    <row r="618">
      <c r="D618" s="49" t="n"/>
      <c r="F618" s="50" t="n"/>
      <c r="G618" s="49" t="n"/>
      <c r="K618">
        <f>IF(AND(ISNUMBER(B618),A618='Orden de compra'!$K$3),B618,"")</f>
        <v/>
      </c>
      <c r="L618">
        <f>IF(B618="","",COUNTIFS($A$6:$A$1005,A618,$B$6:$B$1005,B618))</f>
        <v/>
      </c>
    </row>
    <row r="619">
      <c r="D619" s="49" t="n"/>
      <c r="F619" s="50" t="n"/>
      <c r="G619" s="49" t="n"/>
      <c r="K619">
        <f>IF(AND(ISNUMBER(B619),A619='Orden de compra'!$K$3),B619,"")</f>
        <v/>
      </c>
      <c r="L619">
        <f>IF(B619="","",COUNTIFS($A$6:$A$1005,A619,$B$6:$B$1005,B619))</f>
        <v/>
      </c>
    </row>
    <row r="620">
      <c r="D620" s="49" t="n"/>
      <c r="F620" s="50" t="n"/>
      <c r="G620" s="49" t="n"/>
      <c r="K620">
        <f>IF(AND(ISNUMBER(B620),A620='Orden de compra'!$K$3),B620,"")</f>
        <v/>
      </c>
      <c r="L620">
        <f>IF(B620="","",COUNTIFS($A$6:$A$1005,A620,$B$6:$B$1005,B620))</f>
        <v/>
      </c>
    </row>
    <row r="621">
      <c r="D621" s="49" t="n"/>
      <c r="F621" s="50" t="n"/>
      <c r="G621" s="49" t="n"/>
      <c r="K621">
        <f>IF(AND(ISNUMBER(B621),A621='Orden de compra'!$K$3),B621,"")</f>
        <v/>
      </c>
      <c r="L621">
        <f>IF(B621="","",COUNTIFS($A$6:$A$1005,A621,$B$6:$B$1005,B621))</f>
        <v/>
      </c>
    </row>
    <row r="622">
      <c r="D622" s="49" t="n"/>
      <c r="F622" s="50" t="n"/>
      <c r="G622" s="49" t="n"/>
      <c r="K622">
        <f>IF(AND(ISNUMBER(B622),A622='Orden de compra'!$K$3),B622,"")</f>
        <v/>
      </c>
      <c r="L622">
        <f>IF(B622="","",COUNTIFS($A$6:$A$1005,A622,$B$6:$B$1005,B622))</f>
        <v/>
      </c>
    </row>
    <row r="623">
      <c r="D623" s="49" t="n"/>
      <c r="F623" s="50" t="n"/>
      <c r="G623" s="49" t="n"/>
      <c r="K623">
        <f>IF(AND(ISNUMBER(B623),A623='Orden de compra'!$K$3),B623,"")</f>
        <v/>
      </c>
      <c r="L623">
        <f>IF(B623="","",COUNTIFS($A$6:$A$1005,A623,$B$6:$B$1005,B623))</f>
        <v/>
      </c>
    </row>
    <row r="624">
      <c r="D624" s="49" t="n"/>
      <c r="F624" s="50" t="n"/>
      <c r="G624" s="49" t="n"/>
      <c r="K624">
        <f>IF(AND(ISNUMBER(B624),A624='Orden de compra'!$K$3),B624,"")</f>
        <v/>
      </c>
      <c r="L624">
        <f>IF(B624="","",COUNTIFS($A$6:$A$1005,A624,$B$6:$B$1005,B624))</f>
        <v/>
      </c>
    </row>
    <row r="625">
      <c r="D625" s="49" t="n"/>
      <c r="F625" s="50" t="n"/>
      <c r="G625" s="49" t="n"/>
      <c r="K625">
        <f>IF(AND(ISNUMBER(B625),A625='Orden de compra'!$K$3),B625,"")</f>
        <v/>
      </c>
      <c r="L625">
        <f>IF(B625="","",COUNTIFS($A$6:$A$1005,A625,$B$6:$B$1005,B625))</f>
        <v/>
      </c>
    </row>
    <row r="626">
      <c r="D626" s="49" t="n"/>
      <c r="F626" s="50" t="n"/>
      <c r="G626" s="49" t="n"/>
      <c r="K626">
        <f>IF(AND(ISNUMBER(B626),A626='Orden de compra'!$K$3),B626,"")</f>
        <v/>
      </c>
      <c r="L626">
        <f>IF(B626="","",COUNTIFS($A$6:$A$1005,A626,$B$6:$B$1005,B626))</f>
        <v/>
      </c>
    </row>
    <row r="627">
      <c r="D627" s="49" t="n"/>
      <c r="F627" s="50" t="n"/>
      <c r="G627" s="49" t="n"/>
      <c r="K627">
        <f>IF(AND(ISNUMBER(B627),A627='Orden de compra'!$K$3),B627,"")</f>
        <v/>
      </c>
      <c r="L627">
        <f>IF(B627="","",COUNTIFS($A$6:$A$1005,A627,$B$6:$B$1005,B627))</f>
        <v/>
      </c>
    </row>
    <row r="628">
      <c r="D628" s="49" t="n"/>
      <c r="F628" s="50" t="n"/>
      <c r="G628" s="49" t="n"/>
      <c r="K628">
        <f>IF(AND(ISNUMBER(B628),A628='Orden de compra'!$K$3),B628,"")</f>
        <v/>
      </c>
      <c r="L628">
        <f>IF(B628="","",COUNTIFS($A$6:$A$1005,A628,$B$6:$B$1005,B628))</f>
        <v/>
      </c>
    </row>
    <row r="629">
      <c r="D629" s="49" t="n"/>
      <c r="F629" s="50" t="n"/>
      <c r="G629" s="49" t="n"/>
      <c r="K629">
        <f>IF(AND(ISNUMBER(B629),A629='Orden de compra'!$K$3),B629,"")</f>
        <v/>
      </c>
      <c r="L629">
        <f>IF(B629="","",COUNTIFS($A$6:$A$1005,A629,$B$6:$B$1005,B629))</f>
        <v/>
      </c>
    </row>
    <row r="630">
      <c r="D630" s="49" t="n"/>
      <c r="F630" s="50" t="n"/>
      <c r="G630" s="49" t="n"/>
      <c r="K630">
        <f>IF(AND(ISNUMBER(B630),A630='Orden de compra'!$K$3),B630,"")</f>
        <v/>
      </c>
      <c r="L630">
        <f>IF(B630="","",COUNTIFS($A$6:$A$1005,A630,$B$6:$B$1005,B630))</f>
        <v/>
      </c>
    </row>
    <row r="631">
      <c r="D631" s="49" t="n"/>
      <c r="F631" s="50" t="n"/>
      <c r="G631" s="49" t="n"/>
      <c r="K631">
        <f>IF(AND(ISNUMBER(B631),A631='Orden de compra'!$K$3),B631,"")</f>
        <v/>
      </c>
      <c r="L631">
        <f>IF(B631="","",COUNTIFS($A$6:$A$1005,A631,$B$6:$B$1005,B631))</f>
        <v/>
      </c>
    </row>
    <row r="632">
      <c r="D632" s="49" t="n"/>
      <c r="F632" s="50" t="n"/>
      <c r="G632" s="49" t="n"/>
      <c r="K632">
        <f>IF(AND(ISNUMBER(B632),A632='Orden de compra'!$K$3),B632,"")</f>
        <v/>
      </c>
      <c r="L632">
        <f>IF(B632="","",COUNTIFS($A$6:$A$1005,A632,$B$6:$B$1005,B632))</f>
        <v/>
      </c>
    </row>
    <row r="633">
      <c r="D633" s="49" t="n"/>
      <c r="F633" s="50" t="n"/>
      <c r="G633" s="49" t="n"/>
      <c r="K633">
        <f>IF(AND(ISNUMBER(B633),A633='Orden de compra'!$K$3),B633,"")</f>
        <v/>
      </c>
      <c r="L633">
        <f>IF(B633="","",COUNTIFS($A$6:$A$1005,A633,$B$6:$B$1005,B633))</f>
        <v/>
      </c>
    </row>
    <row r="634">
      <c r="D634" s="49" t="n"/>
      <c r="F634" s="50" t="n"/>
      <c r="G634" s="49" t="n"/>
      <c r="K634">
        <f>IF(AND(ISNUMBER(B634),A634='Orden de compra'!$K$3),B634,"")</f>
        <v/>
      </c>
      <c r="L634">
        <f>IF(B634="","",COUNTIFS($A$6:$A$1005,A634,$B$6:$B$1005,B634))</f>
        <v/>
      </c>
    </row>
    <row r="635">
      <c r="D635" s="49" t="n"/>
      <c r="F635" s="50" t="n"/>
      <c r="G635" s="49" t="n"/>
      <c r="K635">
        <f>IF(AND(ISNUMBER(B635),A635='Orden de compra'!$K$3),B635,"")</f>
        <v/>
      </c>
      <c r="L635">
        <f>IF(B635="","",COUNTIFS($A$6:$A$1005,A635,$B$6:$B$1005,B635))</f>
        <v/>
      </c>
    </row>
    <row r="636">
      <c r="D636" s="49" t="n"/>
      <c r="F636" s="50" t="n"/>
      <c r="G636" s="49" t="n"/>
      <c r="K636">
        <f>IF(AND(ISNUMBER(B636),A636='Orden de compra'!$K$3),B636,"")</f>
        <v/>
      </c>
      <c r="L636">
        <f>IF(B636="","",COUNTIFS($A$6:$A$1005,A636,$B$6:$B$1005,B636))</f>
        <v/>
      </c>
    </row>
    <row r="637">
      <c r="D637" s="49" t="n"/>
      <c r="F637" s="50" t="n"/>
      <c r="G637" s="49" t="n"/>
      <c r="K637">
        <f>IF(AND(ISNUMBER(B637),A637='Orden de compra'!$K$3),B637,"")</f>
        <v/>
      </c>
      <c r="L637">
        <f>IF(B637="","",COUNTIFS($A$6:$A$1005,A637,$B$6:$B$1005,B637))</f>
        <v/>
      </c>
    </row>
    <row r="638">
      <c r="D638" s="49" t="n"/>
      <c r="F638" s="50" t="n"/>
      <c r="G638" s="49" t="n"/>
      <c r="K638">
        <f>IF(AND(ISNUMBER(B638),A638='Orden de compra'!$K$3),B638,"")</f>
        <v/>
      </c>
      <c r="L638">
        <f>IF(B638="","",COUNTIFS($A$6:$A$1005,A638,$B$6:$B$1005,B638))</f>
        <v/>
      </c>
    </row>
    <row r="639">
      <c r="D639" s="49" t="n"/>
      <c r="F639" s="50" t="n"/>
      <c r="G639" s="49" t="n"/>
      <c r="K639">
        <f>IF(AND(ISNUMBER(B639),A639='Orden de compra'!$K$3),B639,"")</f>
        <v/>
      </c>
      <c r="L639">
        <f>IF(B639="","",COUNTIFS($A$6:$A$1005,A639,$B$6:$B$1005,B639))</f>
        <v/>
      </c>
    </row>
    <row r="640">
      <c r="D640" s="49" t="n"/>
      <c r="F640" s="50" t="n"/>
      <c r="G640" s="49" t="n"/>
      <c r="K640">
        <f>IF(AND(ISNUMBER(B640),A640='Orden de compra'!$K$3),B640,"")</f>
        <v/>
      </c>
      <c r="L640">
        <f>IF(B640="","",COUNTIFS($A$6:$A$1005,A640,$B$6:$B$1005,B640))</f>
        <v/>
      </c>
    </row>
    <row r="641">
      <c r="D641" s="49" t="n"/>
      <c r="F641" s="50" t="n"/>
      <c r="G641" s="49" t="n"/>
      <c r="K641">
        <f>IF(AND(ISNUMBER(B641),A641='Orden de compra'!$K$3),B641,"")</f>
        <v/>
      </c>
      <c r="L641">
        <f>IF(B641="","",COUNTIFS($A$6:$A$1005,A641,$B$6:$B$1005,B641))</f>
        <v/>
      </c>
    </row>
    <row r="642">
      <c r="D642" s="49" t="n"/>
      <c r="F642" s="50" t="n"/>
      <c r="G642" s="49" t="n"/>
      <c r="K642">
        <f>IF(AND(ISNUMBER(B642),A642='Orden de compra'!$K$3),B642,"")</f>
        <v/>
      </c>
      <c r="L642">
        <f>IF(B642="","",COUNTIFS($A$6:$A$1005,A642,$B$6:$B$1005,B642))</f>
        <v/>
      </c>
    </row>
    <row r="643">
      <c r="D643" s="49" t="n"/>
      <c r="F643" s="50" t="n"/>
      <c r="G643" s="49" t="n"/>
      <c r="K643">
        <f>IF(AND(ISNUMBER(B643),A643='Orden de compra'!$K$3),B643,"")</f>
        <v/>
      </c>
      <c r="L643">
        <f>IF(B643="","",COUNTIFS($A$6:$A$1005,A643,$B$6:$B$1005,B643))</f>
        <v/>
      </c>
    </row>
    <row r="644">
      <c r="D644" s="49" t="n"/>
      <c r="F644" s="50" t="n"/>
      <c r="G644" s="49" t="n"/>
      <c r="K644">
        <f>IF(AND(ISNUMBER(B644),A644='Orden de compra'!$K$3),B644,"")</f>
        <v/>
      </c>
      <c r="L644">
        <f>IF(B644="","",COUNTIFS($A$6:$A$1005,A644,$B$6:$B$1005,B644))</f>
        <v/>
      </c>
    </row>
    <row r="645">
      <c r="D645" s="49" t="n"/>
      <c r="F645" s="50" t="n"/>
      <c r="G645" s="49" t="n"/>
      <c r="K645">
        <f>IF(AND(ISNUMBER(B645),A645='Orden de compra'!$K$3),B645,"")</f>
        <v/>
      </c>
      <c r="L645">
        <f>IF(B645="","",COUNTIFS($A$6:$A$1005,A645,$B$6:$B$1005,B645))</f>
        <v/>
      </c>
    </row>
    <row r="646">
      <c r="D646" s="49" t="n"/>
      <c r="F646" s="50" t="n"/>
      <c r="G646" s="49" t="n"/>
      <c r="K646">
        <f>IF(AND(ISNUMBER(B646),A646='Orden de compra'!$K$3),B646,"")</f>
        <v/>
      </c>
      <c r="L646">
        <f>IF(B646="","",COUNTIFS($A$6:$A$1005,A646,$B$6:$B$1005,B646))</f>
        <v/>
      </c>
    </row>
    <row r="647">
      <c r="D647" s="49" t="n"/>
      <c r="F647" s="50" t="n"/>
      <c r="G647" s="49" t="n"/>
      <c r="K647">
        <f>IF(AND(ISNUMBER(B647),A647='Orden de compra'!$K$3),B647,"")</f>
        <v/>
      </c>
      <c r="L647">
        <f>IF(B647="","",COUNTIFS($A$6:$A$1005,A647,$B$6:$B$1005,B647))</f>
        <v/>
      </c>
    </row>
    <row r="648">
      <c r="D648" s="49" t="n"/>
      <c r="F648" s="50" t="n"/>
      <c r="G648" s="49" t="n"/>
      <c r="K648">
        <f>IF(AND(ISNUMBER(B648),A648='Orden de compra'!$K$3),B648,"")</f>
        <v/>
      </c>
      <c r="L648">
        <f>IF(B648="","",COUNTIFS($A$6:$A$1005,A648,$B$6:$B$1005,B648))</f>
        <v/>
      </c>
    </row>
    <row r="649">
      <c r="D649" s="49" t="n"/>
      <c r="F649" s="50" t="n"/>
      <c r="G649" s="49" t="n"/>
      <c r="K649">
        <f>IF(AND(ISNUMBER(B649),A649='Orden de compra'!$K$3),B649,"")</f>
        <v/>
      </c>
      <c r="L649">
        <f>IF(B649="","",COUNTIFS($A$6:$A$1005,A649,$B$6:$B$1005,B649))</f>
        <v/>
      </c>
    </row>
    <row r="650">
      <c r="D650" s="49" t="n"/>
      <c r="F650" s="50" t="n"/>
      <c r="G650" s="49" t="n"/>
      <c r="K650">
        <f>IF(AND(ISNUMBER(B650),A650='Orden de compra'!$K$3),B650,"")</f>
        <v/>
      </c>
      <c r="L650">
        <f>IF(B650="","",COUNTIFS($A$6:$A$1005,A650,$B$6:$B$1005,B650))</f>
        <v/>
      </c>
    </row>
    <row r="651">
      <c r="D651" s="49" t="n"/>
      <c r="F651" s="50" t="n"/>
      <c r="G651" s="49" t="n"/>
      <c r="K651">
        <f>IF(AND(ISNUMBER(B651),A651='Orden de compra'!$K$3),B651,"")</f>
        <v/>
      </c>
      <c r="L651">
        <f>IF(B651="","",COUNTIFS($A$6:$A$1005,A651,$B$6:$B$1005,B651))</f>
        <v/>
      </c>
    </row>
    <row r="652">
      <c r="D652" s="49" t="n"/>
      <c r="F652" s="50" t="n"/>
      <c r="G652" s="49" t="n"/>
      <c r="K652">
        <f>IF(AND(ISNUMBER(B652),A652='Orden de compra'!$K$3),B652,"")</f>
        <v/>
      </c>
      <c r="L652">
        <f>IF(B652="","",COUNTIFS($A$6:$A$1005,A652,$B$6:$B$1005,B652))</f>
        <v/>
      </c>
    </row>
    <row r="653">
      <c r="D653" s="49" t="n"/>
      <c r="F653" s="50" t="n"/>
      <c r="G653" s="49" t="n"/>
      <c r="K653">
        <f>IF(AND(ISNUMBER(B653),A653='Orden de compra'!$K$3),B653,"")</f>
        <v/>
      </c>
      <c r="L653">
        <f>IF(B653="","",COUNTIFS($A$6:$A$1005,A653,$B$6:$B$1005,B653))</f>
        <v/>
      </c>
    </row>
    <row r="654">
      <c r="D654" s="49" t="n"/>
      <c r="F654" s="50" t="n"/>
      <c r="G654" s="49" t="n"/>
      <c r="K654">
        <f>IF(AND(ISNUMBER(B654),A654='Orden de compra'!$K$3),B654,"")</f>
        <v/>
      </c>
      <c r="L654">
        <f>IF(B654="","",COUNTIFS($A$6:$A$1005,A654,$B$6:$B$1005,B654))</f>
        <v/>
      </c>
    </row>
    <row r="655">
      <c r="D655" s="49" t="n"/>
      <c r="F655" s="50" t="n"/>
      <c r="G655" s="49" t="n"/>
      <c r="K655">
        <f>IF(AND(ISNUMBER(B655),A655='Orden de compra'!$K$3),B655,"")</f>
        <v/>
      </c>
      <c r="L655">
        <f>IF(B655="","",COUNTIFS($A$6:$A$1005,A655,$B$6:$B$1005,B655))</f>
        <v/>
      </c>
    </row>
    <row r="656">
      <c r="D656" s="49" t="n"/>
      <c r="F656" s="50" t="n"/>
      <c r="G656" s="49" t="n"/>
      <c r="K656">
        <f>IF(AND(ISNUMBER(B656),A656='Orden de compra'!$K$3),B656,"")</f>
        <v/>
      </c>
      <c r="L656">
        <f>IF(B656="","",COUNTIFS($A$6:$A$1005,A656,$B$6:$B$1005,B656))</f>
        <v/>
      </c>
    </row>
    <row r="657">
      <c r="D657" s="49" t="n"/>
      <c r="F657" s="50" t="n"/>
      <c r="G657" s="49" t="n"/>
      <c r="K657">
        <f>IF(AND(ISNUMBER(B657),A657='Orden de compra'!$K$3),B657,"")</f>
        <v/>
      </c>
      <c r="L657">
        <f>IF(B657="","",COUNTIFS($A$6:$A$1005,A657,$B$6:$B$1005,B657))</f>
        <v/>
      </c>
    </row>
    <row r="658">
      <c r="D658" s="49" t="n"/>
      <c r="F658" s="50" t="n"/>
      <c r="G658" s="49" t="n"/>
      <c r="K658">
        <f>IF(AND(ISNUMBER(B658),A658='Orden de compra'!$K$3),B658,"")</f>
        <v/>
      </c>
      <c r="L658">
        <f>IF(B658="","",COUNTIFS($A$6:$A$1005,A658,$B$6:$B$1005,B658))</f>
        <v/>
      </c>
    </row>
    <row r="659">
      <c r="D659" s="49" t="n"/>
      <c r="F659" s="50" t="n"/>
      <c r="G659" s="49" t="n"/>
      <c r="K659">
        <f>IF(AND(ISNUMBER(B659),A659='Orden de compra'!$K$3),B659,"")</f>
        <v/>
      </c>
      <c r="L659">
        <f>IF(B659="","",COUNTIFS($A$6:$A$1005,A659,$B$6:$B$1005,B659))</f>
        <v/>
      </c>
    </row>
    <row r="660">
      <c r="D660" s="49" t="n"/>
      <c r="F660" s="50" t="n"/>
      <c r="G660" s="49" t="n"/>
      <c r="K660">
        <f>IF(AND(ISNUMBER(B660),A660='Orden de compra'!$K$3),B660,"")</f>
        <v/>
      </c>
      <c r="L660">
        <f>IF(B660="","",COUNTIFS($A$6:$A$1005,A660,$B$6:$B$1005,B660))</f>
        <v/>
      </c>
    </row>
    <row r="661">
      <c r="D661" s="49" t="n"/>
      <c r="F661" s="50" t="n"/>
      <c r="G661" s="49" t="n"/>
      <c r="K661">
        <f>IF(AND(ISNUMBER(B661),A661='Orden de compra'!$K$3),B661,"")</f>
        <v/>
      </c>
      <c r="L661">
        <f>IF(B661="","",COUNTIFS($A$6:$A$1005,A661,$B$6:$B$1005,B661))</f>
        <v/>
      </c>
    </row>
    <row r="662">
      <c r="D662" s="49" t="n"/>
      <c r="F662" s="50" t="n"/>
      <c r="G662" s="49" t="n"/>
      <c r="K662">
        <f>IF(AND(ISNUMBER(B662),A662='Orden de compra'!$K$3),B662,"")</f>
        <v/>
      </c>
      <c r="L662">
        <f>IF(B662="","",COUNTIFS($A$6:$A$1005,A662,$B$6:$B$1005,B662))</f>
        <v/>
      </c>
    </row>
    <row r="663">
      <c r="D663" s="49" t="n"/>
      <c r="F663" s="50" t="n"/>
      <c r="G663" s="49" t="n"/>
      <c r="K663">
        <f>IF(AND(ISNUMBER(B663),A663='Orden de compra'!$K$3),B663,"")</f>
        <v/>
      </c>
      <c r="L663">
        <f>IF(B663="","",COUNTIFS($A$6:$A$1005,A663,$B$6:$B$1005,B663))</f>
        <v/>
      </c>
    </row>
    <row r="664">
      <c r="D664" s="49" t="n"/>
      <c r="F664" s="50" t="n"/>
      <c r="G664" s="49" t="n"/>
      <c r="K664">
        <f>IF(AND(ISNUMBER(B664),A664='Orden de compra'!$K$3),B664,"")</f>
        <v/>
      </c>
      <c r="L664">
        <f>IF(B664="","",COUNTIFS($A$6:$A$1005,A664,$B$6:$B$1005,B664))</f>
        <v/>
      </c>
    </row>
    <row r="665">
      <c r="D665" s="49" t="n"/>
      <c r="F665" s="50" t="n"/>
      <c r="G665" s="49" t="n"/>
      <c r="K665">
        <f>IF(AND(ISNUMBER(B665),A665='Orden de compra'!$K$3),B665,"")</f>
        <v/>
      </c>
      <c r="L665">
        <f>IF(B665="","",COUNTIFS($A$6:$A$1005,A665,$B$6:$B$1005,B665))</f>
        <v/>
      </c>
    </row>
    <row r="666">
      <c r="D666" s="49" t="n"/>
      <c r="F666" s="50" t="n"/>
      <c r="G666" s="49" t="n"/>
      <c r="K666">
        <f>IF(AND(ISNUMBER(B666),A666='Orden de compra'!$K$3),B666,"")</f>
        <v/>
      </c>
      <c r="L666">
        <f>IF(B666="","",COUNTIFS($A$6:$A$1005,A666,$B$6:$B$1005,B666))</f>
        <v/>
      </c>
    </row>
    <row r="667">
      <c r="D667" s="49" t="n"/>
      <c r="F667" s="50" t="n"/>
      <c r="G667" s="49" t="n"/>
      <c r="K667">
        <f>IF(AND(ISNUMBER(B667),A667='Orden de compra'!$K$3),B667,"")</f>
        <v/>
      </c>
      <c r="L667">
        <f>IF(B667="","",COUNTIFS($A$6:$A$1005,A667,$B$6:$B$1005,B667))</f>
        <v/>
      </c>
    </row>
    <row r="668">
      <c r="D668" s="49" t="n"/>
      <c r="F668" s="50" t="n"/>
      <c r="G668" s="49" t="n"/>
      <c r="K668">
        <f>IF(AND(ISNUMBER(B668),A668='Orden de compra'!$K$3),B668,"")</f>
        <v/>
      </c>
      <c r="L668">
        <f>IF(B668="","",COUNTIFS($A$6:$A$1005,A668,$B$6:$B$1005,B668))</f>
        <v/>
      </c>
    </row>
    <row r="669">
      <c r="D669" s="49" t="n"/>
      <c r="F669" s="50" t="n"/>
      <c r="G669" s="49" t="n"/>
      <c r="K669">
        <f>IF(AND(ISNUMBER(B669),A669='Orden de compra'!$K$3),B669,"")</f>
        <v/>
      </c>
      <c r="L669">
        <f>IF(B669="","",COUNTIFS($A$6:$A$1005,A669,$B$6:$B$1005,B669))</f>
        <v/>
      </c>
    </row>
    <row r="670">
      <c r="D670" s="49" t="n"/>
      <c r="F670" s="50" t="n"/>
      <c r="G670" s="49" t="n"/>
      <c r="K670">
        <f>IF(AND(ISNUMBER(B670),A670='Orden de compra'!$K$3),B670,"")</f>
        <v/>
      </c>
      <c r="L670">
        <f>IF(B670="","",COUNTIFS($A$6:$A$1005,A670,$B$6:$B$1005,B670))</f>
        <v/>
      </c>
    </row>
    <row r="671">
      <c r="D671" s="49" t="n"/>
      <c r="F671" s="50" t="n"/>
      <c r="G671" s="49" t="n"/>
      <c r="K671">
        <f>IF(AND(ISNUMBER(B671),A671='Orden de compra'!$K$3),B671,"")</f>
        <v/>
      </c>
      <c r="L671">
        <f>IF(B671="","",COUNTIFS($A$6:$A$1005,A671,$B$6:$B$1005,B671))</f>
        <v/>
      </c>
    </row>
    <row r="672">
      <c r="D672" s="49" t="n"/>
      <c r="F672" s="50" t="n"/>
      <c r="G672" s="49" t="n"/>
      <c r="K672">
        <f>IF(AND(ISNUMBER(B672),A672='Orden de compra'!$K$3),B672,"")</f>
        <v/>
      </c>
      <c r="L672">
        <f>IF(B672="","",COUNTIFS($A$6:$A$1005,A672,$B$6:$B$1005,B672))</f>
        <v/>
      </c>
    </row>
    <row r="673">
      <c r="D673" s="49" t="n"/>
      <c r="F673" s="50" t="n"/>
      <c r="G673" s="49" t="n"/>
      <c r="K673">
        <f>IF(AND(ISNUMBER(B673),A673='Orden de compra'!$K$3),B673,"")</f>
        <v/>
      </c>
      <c r="L673">
        <f>IF(B673="","",COUNTIFS($A$6:$A$1005,A673,$B$6:$B$1005,B673))</f>
        <v/>
      </c>
    </row>
    <row r="674">
      <c r="D674" s="49" t="n"/>
      <c r="F674" s="50" t="n"/>
      <c r="G674" s="49" t="n"/>
      <c r="K674">
        <f>IF(AND(ISNUMBER(B674),A674='Orden de compra'!$K$3),B674,"")</f>
        <v/>
      </c>
      <c r="L674">
        <f>IF(B674="","",COUNTIFS($A$6:$A$1005,A674,$B$6:$B$1005,B674))</f>
        <v/>
      </c>
    </row>
    <row r="675">
      <c r="D675" s="49" t="n"/>
      <c r="F675" s="50" t="n"/>
      <c r="G675" s="49" t="n"/>
      <c r="K675">
        <f>IF(AND(ISNUMBER(B675),A675='Orden de compra'!$K$3),B675,"")</f>
        <v/>
      </c>
      <c r="L675">
        <f>IF(B675="","",COUNTIFS($A$6:$A$1005,A675,$B$6:$B$1005,B675))</f>
        <v/>
      </c>
    </row>
    <row r="676">
      <c r="D676" s="49" t="n"/>
      <c r="F676" s="50" t="n"/>
      <c r="G676" s="49" t="n"/>
      <c r="K676">
        <f>IF(AND(ISNUMBER(B676),A676='Orden de compra'!$K$3),B676,"")</f>
        <v/>
      </c>
      <c r="L676">
        <f>IF(B676="","",COUNTIFS($A$6:$A$1005,A676,$B$6:$B$1005,B676))</f>
        <v/>
      </c>
    </row>
    <row r="677">
      <c r="D677" s="49" t="n"/>
      <c r="F677" s="50" t="n"/>
      <c r="G677" s="49" t="n"/>
      <c r="K677">
        <f>IF(AND(ISNUMBER(B677),A677='Orden de compra'!$K$3),B677,"")</f>
        <v/>
      </c>
      <c r="L677">
        <f>IF(B677="","",COUNTIFS($A$6:$A$1005,A677,$B$6:$B$1005,B677))</f>
        <v/>
      </c>
    </row>
    <row r="678">
      <c r="D678" s="49" t="n"/>
      <c r="F678" s="50" t="n"/>
      <c r="G678" s="49" t="n"/>
      <c r="K678">
        <f>IF(AND(ISNUMBER(B678),A678='Orden de compra'!$K$3),B678,"")</f>
        <v/>
      </c>
      <c r="L678">
        <f>IF(B678="","",COUNTIFS($A$6:$A$1005,A678,$B$6:$B$1005,B678))</f>
        <v/>
      </c>
    </row>
    <row r="679">
      <c r="D679" s="49" t="n"/>
      <c r="F679" s="50" t="n"/>
      <c r="G679" s="49" t="n"/>
      <c r="K679">
        <f>IF(AND(ISNUMBER(B679),A679='Orden de compra'!$K$3),B679,"")</f>
        <v/>
      </c>
      <c r="L679">
        <f>IF(B679="","",COUNTIFS($A$6:$A$1005,A679,$B$6:$B$1005,B679))</f>
        <v/>
      </c>
    </row>
    <row r="680">
      <c r="D680" s="49" t="n"/>
      <c r="F680" s="50" t="n"/>
      <c r="G680" s="49" t="n"/>
      <c r="K680">
        <f>IF(AND(ISNUMBER(B680),A680='Orden de compra'!$K$3),B680,"")</f>
        <v/>
      </c>
      <c r="L680">
        <f>IF(B680="","",COUNTIFS($A$6:$A$1005,A680,$B$6:$B$1005,B680))</f>
        <v/>
      </c>
    </row>
    <row r="681">
      <c r="D681" s="49" t="n"/>
      <c r="F681" s="50" t="n"/>
      <c r="G681" s="49" t="n"/>
      <c r="K681">
        <f>IF(AND(ISNUMBER(B681),A681='Orden de compra'!$K$3),B681,"")</f>
        <v/>
      </c>
      <c r="L681">
        <f>IF(B681="","",COUNTIFS($A$6:$A$1005,A681,$B$6:$B$1005,B681))</f>
        <v/>
      </c>
    </row>
    <row r="682">
      <c r="D682" s="49" t="n"/>
      <c r="F682" s="50" t="n"/>
      <c r="G682" s="49" t="n"/>
      <c r="K682">
        <f>IF(AND(ISNUMBER(B682),A682='Orden de compra'!$K$3),B682,"")</f>
        <v/>
      </c>
      <c r="L682">
        <f>IF(B682="","",COUNTIFS($A$6:$A$1005,A682,$B$6:$B$1005,B682))</f>
        <v/>
      </c>
    </row>
    <row r="683">
      <c r="D683" s="49" t="n"/>
      <c r="F683" s="50" t="n"/>
      <c r="G683" s="49" t="n"/>
      <c r="K683">
        <f>IF(AND(ISNUMBER(B683),A683='Orden de compra'!$K$3),B683,"")</f>
        <v/>
      </c>
      <c r="L683">
        <f>IF(B683="","",COUNTIFS($A$6:$A$1005,A683,$B$6:$B$1005,B683))</f>
        <v/>
      </c>
    </row>
    <row r="684">
      <c r="D684" s="49" t="n"/>
      <c r="F684" s="50" t="n"/>
      <c r="G684" s="49" t="n"/>
      <c r="K684">
        <f>IF(AND(ISNUMBER(B684),A684='Orden de compra'!$K$3),B684,"")</f>
        <v/>
      </c>
      <c r="L684">
        <f>IF(B684="","",COUNTIFS($A$6:$A$1005,A684,$B$6:$B$1005,B684))</f>
        <v/>
      </c>
    </row>
    <row r="685">
      <c r="D685" s="49" t="n"/>
      <c r="F685" s="50" t="n"/>
      <c r="G685" s="49" t="n"/>
      <c r="K685">
        <f>IF(AND(ISNUMBER(B685),A685='Orden de compra'!$K$3),B685,"")</f>
        <v/>
      </c>
      <c r="L685">
        <f>IF(B685="","",COUNTIFS($A$6:$A$1005,A685,$B$6:$B$1005,B685))</f>
        <v/>
      </c>
    </row>
    <row r="686">
      <c r="D686" s="49" t="n"/>
      <c r="F686" s="50" t="n"/>
      <c r="G686" s="49" t="n"/>
      <c r="K686">
        <f>IF(AND(ISNUMBER(B686),A686='Orden de compra'!$K$3),B686,"")</f>
        <v/>
      </c>
      <c r="L686">
        <f>IF(B686="","",COUNTIFS($A$6:$A$1005,A686,$B$6:$B$1005,B686))</f>
        <v/>
      </c>
    </row>
    <row r="687">
      <c r="D687" s="49" t="n"/>
      <c r="F687" s="50" t="n"/>
      <c r="G687" s="49" t="n"/>
      <c r="K687">
        <f>IF(AND(ISNUMBER(B687),A687='Orden de compra'!$K$3),B687,"")</f>
        <v/>
      </c>
      <c r="L687">
        <f>IF(B687="","",COUNTIFS($A$6:$A$1005,A687,$B$6:$B$1005,B687))</f>
        <v/>
      </c>
    </row>
    <row r="688">
      <c r="D688" s="49" t="n"/>
      <c r="F688" s="50" t="n"/>
      <c r="G688" s="49" t="n"/>
      <c r="K688">
        <f>IF(AND(ISNUMBER(B688),A688='Orden de compra'!$K$3),B688,"")</f>
        <v/>
      </c>
      <c r="L688">
        <f>IF(B688="","",COUNTIFS($A$6:$A$1005,A688,$B$6:$B$1005,B688))</f>
        <v/>
      </c>
    </row>
    <row r="689">
      <c r="D689" s="49" t="n"/>
      <c r="F689" s="50" t="n"/>
      <c r="G689" s="49" t="n"/>
      <c r="K689">
        <f>IF(AND(ISNUMBER(B689),A689='Orden de compra'!$K$3),B689,"")</f>
        <v/>
      </c>
      <c r="L689">
        <f>IF(B689="","",COUNTIFS($A$6:$A$1005,A689,$B$6:$B$1005,B689))</f>
        <v/>
      </c>
    </row>
    <row r="690">
      <c r="D690" s="49" t="n"/>
      <c r="F690" s="50" t="n"/>
      <c r="G690" s="49" t="n"/>
      <c r="K690">
        <f>IF(AND(ISNUMBER(B690),A690='Orden de compra'!$K$3),B690,"")</f>
        <v/>
      </c>
      <c r="L690">
        <f>IF(B690="","",COUNTIFS($A$6:$A$1005,A690,$B$6:$B$1005,B690))</f>
        <v/>
      </c>
    </row>
    <row r="691">
      <c r="D691" s="49" t="n"/>
      <c r="F691" s="50" t="n"/>
      <c r="G691" s="49" t="n"/>
      <c r="K691">
        <f>IF(AND(ISNUMBER(B691),A691='Orden de compra'!$K$3),B691,"")</f>
        <v/>
      </c>
      <c r="L691">
        <f>IF(B691="","",COUNTIFS($A$6:$A$1005,A691,$B$6:$B$1005,B691))</f>
        <v/>
      </c>
    </row>
    <row r="692">
      <c r="D692" s="49" t="n"/>
      <c r="F692" s="50" t="n"/>
      <c r="G692" s="49" t="n"/>
      <c r="K692">
        <f>IF(AND(ISNUMBER(B692),A692='Orden de compra'!$K$3),B692,"")</f>
        <v/>
      </c>
      <c r="L692">
        <f>IF(B692="","",COUNTIFS($A$6:$A$1005,A692,$B$6:$B$1005,B692))</f>
        <v/>
      </c>
    </row>
    <row r="693">
      <c r="D693" s="49" t="n"/>
      <c r="F693" s="50" t="n"/>
      <c r="G693" s="49" t="n"/>
      <c r="K693">
        <f>IF(AND(ISNUMBER(B693),A693='Orden de compra'!$K$3),B693,"")</f>
        <v/>
      </c>
      <c r="L693">
        <f>IF(B693="","",COUNTIFS($A$6:$A$1005,A693,$B$6:$B$1005,B693))</f>
        <v/>
      </c>
    </row>
    <row r="694">
      <c r="D694" s="49" t="n"/>
      <c r="F694" s="50" t="n"/>
      <c r="G694" s="49" t="n"/>
      <c r="K694">
        <f>IF(AND(ISNUMBER(B694),A694='Orden de compra'!$K$3),B694,"")</f>
        <v/>
      </c>
      <c r="L694">
        <f>IF(B694="","",COUNTIFS($A$6:$A$1005,A694,$B$6:$B$1005,B694))</f>
        <v/>
      </c>
    </row>
    <row r="695">
      <c r="D695" s="49" t="n"/>
      <c r="F695" s="50" t="n"/>
      <c r="G695" s="49" t="n"/>
      <c r="K695">
        <f>IF(AND(ISNUMBER(B695),A695='Orden de compra'!$K$3),B695,"")</f>
        <v/>
      </c>
      <c r="L695">
        <f>IF(B695="","",COUNTIFS($A$6:$A$1005,A695,$B$6:$B$1005,B695))</f>
        <v/>
      </c>
    </row>
    <row r="696">
      <c r="D696" s="49" t="n"/>
      <c r="F696" s="50" t="n"/>
      <c r="G696" s="49" t="n"/>
      <c r="K696">
        <f>IF(AND(ISNUMBER(B696),A696='Orden de compra'!$K$3),B696,"")</f>
        <v/>
      </c>
      <c r="L696">
        <f>IF(B696="","",COUNTIFS($A$6:$A$1005,A696,$B$6:$B$1005,B696))</f>
        <v/>
      </c>
    </row>
    <row r="697">
      <c r="D697" s="49" t="n"/>
      <c r="F697" s="50" t="n"/>
      <c r="G697" s="49" t="n"/>
      <c r="K697">
        <f>IF(AND(ISNUMBER(B697),A697='Orden de compra'!$K$3),B697,"")</f>
        <v/>
      </c>
      <c r="L697">
        <f>IF(B697="","",COUNTIFS($A$6:$A$1005,A697,$B$6:$B$1005,B697))</f>
        <v/>
      </c>
    </row>
    <row r="698">
      <c r="D698" s="49" t="n"/>
      <c r="F698" s="50" t="n"/>
      <c r="G698" s="49" t="n"/>
      <c r="K698">
        <f>IF(AND(ISNUMBER(B698),A698='Orden de compra'!$K$3),B698,"")</f>
        <v/>
      </c>
      <c r="L698">
        <f>IF(B698="","",COUNTIFS($A$6:$A$1005,A698,$B$6:$B$1005,B698))</f>
        <v/>
      </c>
    </row>
    <row r="699">
      <c r="D699" s="49" t="n"/>
      <c r="F699" s="50" t="n"/>
      <c r="G699" s="49" t="n"/>
      <c r="K699">
        <f>IF(AND(ISNUMBER(B699),A699='Orden de compra'!$K$3),B699,"")</f>
        <v/>
      </c>
      <c r="L699">
        <f>IF(B699="","",COUNTIFS($A$6:$A$1005,A699,$B$6:$B$1005,B699))</f>
        <v/>
      </c>
    </row>
    <row r="700">
      <c r="D700" s="49" t="n"/>
      <c r="F700" s="50" t="n"/>
      <c r="G700" s="49" t="n"/>
      <c r="K700">
        <f>IF(AND(ISNUMBER(B700),A700='Orden de compra'!$K$3),B700,"")</f>
        <v/>
      </c>
      <c r="L700">
        <f>IF(B700="","",COUNTIFS($A$6:$A$1005,A700,$B$6:$B$1005,B700))</f>
        <v/>
      </c>
    </row>
    <row r="701">
      <c r="D701" s="49" t="n"/>
      <c r="F701" s="50" t="n"/>
      <c r="G701" s="49" t="n"/>
      <c r="K701">
        <f>IF(AND(ISNUMBER(B701),A701='Orden de compra'!$K$3),B701,"")</f>
        <v/>
      </c>
      <c r="L701">
        <f>IF(B701="","",COUNTIFS($A$6:$A$1005,A701,$B$6:$B$1005,B701))</f>
        <v/>
      </c>
    </row>
    <row r="702">
      <c r="D702" s="49" t="n"/>
      <c r="F702" s="50" t="n"/>
      <c r="G702" s="49" t="n"/>
      <c r="K702">
        <f>IF(AND(ISNUMBER(B702),A702='Orden de compra'!$K$3),B702,"")</f>
        <v/>
      </c>
      <c r="L702">
        <f>IF(B702="","",COUNTIFS($A$6:$A$1005,A702,$B$6:$B$1005,B702))</f>
        <v/>
      </c>
    </row>
    <row r="703">
      <c r="D703" s="49" t="n"/>
      <c r="F703" s="50" t="n"/>
      <c r="G703" s="49" t="n"/>
      <c r="K703">
        <f>IF(AND(ISNUMBER(B703),A703='Orden de compra'!$K$3),B703,"")</f>
        <v/>
      </c>
      <c r="L703">
        <f>IF(B703="","",COUNTIFS($A$6:$A$1005,A703,$B$6:$B$1005,B703))</f>
        <v/>
      </c>
    </row>
    <row r="704">
      <c r="D704" s="49" t="n"/>
      <c r="F704" s="50" t="n"/>
      <c r="G704" s="49" t="n"/>
      <c r="K704">
        <f>IF(AND(ISNUMBER(B704),A704='Orden de compra'!$K$3),B704,"")</f>
        <v/>
      </c>
      <c r="L704">
        <f>IF(B704="","",COUNTIFS($A$6:$A$1005,A704,$B$6:$B$1005,B704))</f>
        <v/>
      </c>
    </row>
    <row r="705">
      <c r="D705" s="49" t="n"/>
      <c r="F705" s="50" t="n"/>
      <c r="G705" s="49" t="n"/>
      <c r="K705">
        <f>IF(AND(ISNUMBER(B705),A705='Orden de compra'!$K$3),B705,"")</f>
        <v/>
      </c>
      <c r="L705">
        <f>IF(B705="","",COUNTIFS($A$6:$A$1005,A705,$B$6:$B$1005,B705))</f>
        <v/>
      </c>
    </row>
    <row r="706">
      <c r="D706" s="49" t="n"/>
      <c r="F706" s="50" t="n"/>
      <c r="G706" s="49" t="n"/>
      <c r="K706">
        <f>IF(AND(ISNUMBER(B706),A706='Orden de compra'!$K$3),B706,"")</f>
        <v/>
      </c>
      <c r="L706">
        <f>IF(B706="","",COUNTIFS($A$6:$A$1005,A706,$B$6:$B$1005,B706))</f>
        <v/>
      </c>
    </row>
    <row r="707">
      <c r="D707" s="49" t="n"/>
      <c r="F707" s="50" t="n"/>
      <c r="G707" s="49" t="n"/>
      <c r="K707">
        <f>IF(AND(ISNUMBER(B707),A707='Orden de compra'!$K$3),B707,"")</f>
        <v/>
      </c>
      <c r="L707">
        <f>IF(B707="","",COUNTIFS($A$6:$A$1005,A707,$B$6:$B$1005,B707))</f>
        <v/>
      </c>
    </row>
    <row r="708">
      <c r="D708" s="49" t="n"/>
      <c r="F708" s="50" t="n"/>
      <c r="G708" s="49" t="n"/>
      <c r="K708">
        <f>IF(AND(ISNUMBER(B708),A708='Orden de compra'!$K$3),B708,"")</f>
        <v/>
      </c>
      <c r="L708">
        <f>IF(B708="","",COUNTIFS($A$6:$A$1005,A708,$B$6:$B$1005,B708))</f>
        <v/>
      </c>
    </row>
    <row r="709">
      <c r="D709" s="49" t="n"/>
      <c r="F709" s="50" t="n"/>
      <c r="G709" s="49" t="n"/>
      <c r="K709">
        <f>IF(AND(ISNUMBER(B709),A709='Orden de compra'!$K$3),B709,"")</f>
        <v/>
      </c>
      <c r="L709">
        <f>IF(B709="","",COUNTIFS($A$6:$A$1005,A709,$B$6:$B$1005,B709))</f>
        <v/>
      </c>
    </row>
    <row r="710">
      <c r="D710" s="49" t="n"/>
      <c r="F710" s="50" t="n"/>
      <c r="G710" s="49" t="n"/>
      <c r="K710">
        <f>IF(AND(ISNUMBER(B710),A710='Orden de compra'!$K$3),B710,"")</f>
        <v/>
      </c>
      <c r="L710">
        <f>IF(B710="","",COUNTIFS($A$6:$A$1005,A710,$B$6:$B$1005,B710))</f>
        <v/>
      </c>
    </row>
    <row r="711">
      <c r="D711" s="49" t="n"/>
      <c r="F711" s="50" t="n"/>
      <c r="G711" s="49" t="n"/>
      <c r="K711">
        <f>IF(AND(ISNUMBER(B711),A711='Orden de compra'!$K$3),B711,"")</f>
        <v/>
      </c>
      <c r="L711">
        <f>IF(B711="","",COUNTIFS($A$6:$A$1005,A711,$B$6:$B$1005,B711))</f>
        <v/>
      </c>
    </row>
    <row r="712">
      <c r="D712" s="49" t="n"/>
      <c r="F712" s="50" t="n"/>
      <c r="G712" s="49" t="n"/>
      <c r="K712">
        <f>IF(AND(ISNUMBER(B712),A712='Orden de compra'!$K$3),B712,"")</f>
        <v/>
      </c>
      <c r="L712">
        <f>IF(B712="","",COUNTIFS($A$6:$A$1005,A712,$B$6:$B$1005,B712))</f>
        <v/>
      </c>
    </row>
    <row r="713">
      <c r="D713" s="49" t="n"/>
      <c r="F713" s="50" t="n"/>
      <c r="G713" s="49" t="n"/>
      <c r="K713">
        <f>IF(AND(ISNUMBER(B713),A713='Orden de compra'!$K$3),B713,"")</f>
        <v/>
      </c>
      <c r="L713">
        <f>IF(B713="","",COUNTIFS($A$6:$A$1005,A713,$B$6:$B$1005,B713))</f>
        <v/>
      </c>
    </row>
    <row r="714">
      <c r="D714" s="49" t="n"/>
      <c r="F714" s="50" t="n"/>
      <c r="G714" s="49" t="n"/>
      <c r="K714">
        <f>IF(AND(ISNUMBER(B714),A714='Orden de compra'!$K$3),B714,"")</f>
        <v/>
      </c>
      <c r="L714">
        <f>IF(B714="","",COUNTIFS($A$6:$A$1005,A714,$B$6:$B$1005,B714))</f>
        <v/>
      </c>
    </row>
    <row r="715">
      <c r="D715" s="49" t="n"/>
      <c r="F715" s="50" t="n"/>
      <c r="G715" s="49" t="n"/>
      <c r="K715">
        <f>IF(AND(ISNUMBER(B715),A715='Orden de compra'!$K$3),B715,"")</f>
        <v/>
      </c>
      <c r="L715">
        <f>IF(B715="","",COUNTIFS($A$6:$A$1005,A715,$B$6:$B$1005,B715))</f>
        <v/>
      </c>
    </row>
    <row r="716">
      <c r="D716" s="49" t="n"/>
      <c r="F716" s="50" t="n"/>
      <c r="G716" s="49" t="n"/>
      <c r="K716">
        <f>IF(AND(ISNUMBER(B716),A716='Orden de compra'!$K$3),B716,"")</f>
        <v/>
      </c>
      <c r="L716">
        <f>IF(B716="","",COUNTIFS($A$6:$A$1005,A716,$B$6:$B$1005,B716))</f>
        <v/>
      </c>
    </row>
    <row r="717">
      <c r="D717" s="49" t="n"/>
      <c r="F717" s="50" t="n"/>
      <c r="G717" s="49" t="n"/>
      <c r="K717">
        <f>IF(AND(ISNUMBER(B717),A717='Orden de compra'!$K$3),B717,"")</f>
        <v/>
      </c>
      <c r="L717">
        <f>IF(B717="","",COUNTIFS($A$6:$A$1005,A717,$B$6:$B$1005,B717))</f>
        <v/>
      </c>
    </row>
    <row r="718">
      <c r="D718" s="49" t="n"/>
      <c r="F718" s="50" t="n"/>
      <c r="G718" s="49" t="n"/>
      <c r="K718">
        <f>IF(AND(ISNUMBER(B718),A718='Orden de compra'!$K$3),B718,"")</f>
        <v/>
      </c>
      <c r="L718">
        <f>IF(B718="","",COUNTIFS($A$6:$A$1005,A718,$B$6:$B$1005,B718))</f>
        <v/>
      </c>
    </row>
    <row r="719">
      <c r="D719" s="49" t="n"/>
      <c r="F719" s="50" t="n"/>
      <c r="G719" s="49" t="n"/>
      <c r="K719">
        <f>IF(AND(ISNUMBER(B719),A719='Orden de compra'!$K$3),B719,"")</f>
        <v/>
      </c>
      <c r="L719">
        <f>IF(B719="","",COUNTIFS($A$6:$A$1005,A719,$B$6:$B$1005,B719))</f>
        <v/>
      </c>
    </row>
    <row r="720">
      <c r="D720" s="49" t="n"/>
      <c r="F720" s="50" t="n"/>
      <c r="G720" s="49" t="n"/>
      <c r="K720">
        <f>IF(AND(ISNUMBER(B720),A720='Orden de compra'!$K$3),B720,"")</f>
        <v/>
      </c>
      <c r="L720">
        <f>IF(B720="","",COUNTIFS($A$6:$A$1005,A720,$B$6:$B$1005,B720))</f>
        <v/>
      </c>
    </row>
    <row r="721">
      <c r="D721" s="49" t="n"/>
      <c r="F721" s="50" t="n"/>
      <c r="G721" s="49" t="n"/>
      <c r="K721">
        <f>IF(AND(ISNUMBER(B721),A721='Orden de compra'!$K$3),B721,"")</f>
        <v/>
      </c>
      <c r="L721">
        <f>IF(B721="","",COUNTIFS($A$6:$A$1005,A721,$B$6:$B$1005,B721))</f>
        <v/>
      </c>
    </row>
    <row r="722">
      <c r="D722" s="49" t="n"/>
      <c r="F722" s="50" t="n"/>
      <c r="G722" s="49" t="n"/>
      <c r="K722">
        <f>IF(AND(ISNUMBER(B722),A722='Orden de compra'!$K$3),B722,"")</f>
        <v/>
      </c>
      <c r="L722">
        <f>IF(B722="","",COUNTIFS($A$6:$A$1005,A722,$B$6:$B$1005,B722))</f>
        <v/>
      </c>
    </row>
    <row r="723">
      <c r="D723" s="49" t="n"/>
      <c r="F723" s="50" t="n"/>
      <c r="G723" s="49" t="n"/>
      <c r="K723">
        <f>IF(AND(ISNUMBER(B723),A723='Orden de compra'!$K$3),B723,"")</f>
        <v/>
      </c>
      <c r="L723">
        <f>IF(B723="","",COUNTIFS($A$6:$A$1005,A723,$B$6:$B$1005,B723))</f>
        <v/>
      </c>
    </row>
    <row r="724">
      <c r="D724" s="49" t="n"/>
      <c r="F724" s="50" t="n"/>
      <c r="G724" s="49" t="n"/>
      <c r="K724">
        <f>IF(AND(ISNUMBER(B724),A724='Orden de compra'!$K$3),B724,"")</f>
        <v/>
      </c>
      <c r="L724">
        <f>IF(B724="","",COUNTIFS($A$6:$A$1005,A724,$B$6:$B$1005,B724))</f>
        <v/>
      </c>
    </row>
    <row r="725">
      <c r="D725" s="49" t="n"/>
      <c r="F725" s="50" t="n"/>
      <c r="G725" s="49" t="n"/>
      <c r="K725">
        <f>IF(AND(ISNUMBER(B725),A725='Orden de compra'!$K$3),B725,"")</f>
        <v/>
      </c>
      <c r="L725">
        <f>IF(B725="","",COUNTIFS($A$6:$A$1005,A725,$B$6:$B$1005,B725))</f>
        <v/>
      </c>
    </row>
    <row r="726">
      <c r="D726" s="49" t="n"/>
      <c r="F726" s="50" t="n"/>
      <c r="G726" s="49" t="n"/>
      <c r="K726">
        <f>IF(AND(ISNUMBER(B726),A726='Orden de compra'!$K$3),B726,"")</f>
        <v/>
      </c>
      <c r="L726">
        <f>IF(B726="","",COUNTIFS($A$6:$A$1005,A726,$B$6:$B$1005,B726))</f>
        <v/>
      </c>
    </row>
    <row r="727">
      <c r="D727" s="49" t="n"/>
      <c r="F727" s="50" t="n"/>
      <c r="G727" s="49" t="n"/>
      <c r="K727">
        <f>IF(AND(ISNUMBER(B727),A727='Orden de compra'!$K$3),B727,"")</f>
        <v/>
      </c>
      <c r="L727">
        <f>IF(B727="","",COUNTIFS($A$6:$A$1005,A727,$B$6:$B$1005,B727))</f>
        <v/>
      </c>
    </row>
    <row r="728">
      <c r="D728" s="49" t="n"/>
      <c r="F728" s="50" t="n"/>
      <c r="G728" s="49" t="n"/>
      <c r="K728">
        <f>IF(AND(ISNUMBER(B728),A728='Orden de compra'!$K$3),B728,"")</f>
        <v/>
      </c>
      <c r="L728">
        <f>IF(B728="","",COUNTIFS($A$6:$A$1005,A728,$B$6:$B$1005,B728))</f>
        <v/>
      </c>
    </row>
    <row r="729">
      <c r="D729" s="49" t="n"/>
      <c r="F729" s="50" t="n"/>
      <c r="G729" s="49" t="n"/>
      <c r="K729">
        <f>IF(AND(ISNUMBER(B729),A729='Orden de compra'!$K$3),B729,"")</f>
        <v/>
      </c>
      <c r="L729">
        <f>IF(B729="","",COUNTIFS($A$6:$A$1005,A729,$B$6:$B$1005,B729))</f>
        <v/>
      </c>
    </row>
    <row r="730">
      <c r="D730" s="49" t="n"/>
      <c r="F730" s="50" t="n"/>
      <c r="G730" s="49" t="n"/>
      <c r="K730">
        <f>IF(AND(ISNUMBER(B730),A730='Orden de compra'!$K$3),B730,"")</f>
        <v/>
      </c>
      <c r="L730">
        <f>IF(B730="","",COUNTIFS($A$6:$A$1005,A730,$B$6:$B$1005,B730))</f>
        <v/>
      </c>
    </row>
    <row r="731">
      <c r="D731" s="49" t="n"/>
      <c r="F731" s="50" t="n"/>
      <c r="G731" s="49" t="n"/>
      <c r="K731">
        <f>IF(AND(ISNUMBER(B731),A731='Orden de compra'!$K$3),B731,"")</f>
        <v/>
      </c>
      <c r="L731">
        <f>IF(B731="","",COUNTIFS($A$6:$A$1005,A731,$B$6:$B$1005,B731))</f>
        <v/>
      </c>
    </row>
    <row r="732">
      <c r="D732" s="49" t="n"/>
      <c r="F732" s="50" t="n"/>
      <c r="G732" s="49" t="n"/>
      <c r="K732">
        <f>IF(AND(ISNUMBER(B732),A732='Orden de compra'!$K$3),B732,"")</f>
        <v/>
      </c>
      <c r="L732">
        <f>IF(B732="","",COUNTIFS($A$6:$A$1005,A732,$B$6:$B$1005,B732))</f>
        <v/>
      </c>
    </row>
    <row r="733">
      <c r="D733" s="49" t="n"/>
      <c r="F733" s="50" t="n"/>
      <c r="G733" s="49" t="n"/>
      <c r="K733">
        <f>IF(AND(ISNUMBER(B733),A733='Orden de compra'!$K$3),B733,"")</f>
        <v/>
      </c>
      <c r="L733">
        <f>IF(B733="","",COUNTIFS($A$6:$A$1005,A733,$B$6:$B$1005,B733))</f>
        <v/>
      </c>
    </row>
    <row r="734">
      <c r="D734" s="49" t="n"/>
      <c r="F734" s="50" t="n"/>
      <c r="G734" s="49" t="n"/>
      <c r="K734">
        <f>IF(AND(ISNUMBER(B734),A734='Orden de compra'!$K$3),B734,"")</f>
        <v/>
      </c>
      <c r="L734">
        <f>IF(B734="","",COUNTIFS($A$6:$A$1005,A734,$B$6:$B$1005,B734))</f>
        <v/>
      </c>
    </row>
    <row r="735">
      <c r="D735" s="49" t="n"/>
      <c r="F735" s="50" t="n"/>
      <c r="G735" s="49" t="n"/>
      <c r="K735">
        <f>IF(AND(ISNUMBER(B735),A735='Orden de compra'!$K$3),B735,"")</f>
        <v/>
      </c>
      <c r="L735">
        <f>IF(B735="","",COUNTIFS($A$6:$A$1005,A735,$B$6:$B$1005,B735))</f>
        <v/>
      </c>
    </row>
    <row r="736">
      <c r="D736" s="49" t="n"/>
      <c r="F736" s="50" t="n"/>
      <c r="G736" s="49" t="n"/>
      <c r="K736">
        <f>IF(AND(ISNUMBER(B736),A736='Orden de compra'!$K$3),B736,"")</f>
        <v/>
      </c>
      <c r="L736">
        <f>IF(B736="","",COUNTIFS($A$6:$A$1005,A736,$B$6:$B$1005,B736))</f>
        <v/>
      </c>
    </row>
    <row r="737">
      <c r="D737" s="49" t="n"/>
      <c r="F737" s="50" t="n"/>
      <c r="G737" s="49" t="n"/>
      <c r="K737">
        <f>IF(AND(ISNUMBER(B737),A737='Orden de compra'!$K$3),B737,"")</f>
        <v/>
      </c>
      <c r="L737">
        <f>IF(B737="","",COUNTIFS($A$6:$A$1005,A737,$B$6:$B$1005,B737))</f>
        <v/>
      </c>
    </row>
    <row r="738">
      <c r="D738" s="49" t="n"/>
      <c r="F738" s="50" t="n"/>
      <c r="G738" s="49" t="n"/>
      <c r="K738">
        <f>IF(AND(ISNUMBER(B738),A738='Orden de compra'!$K$3),B738,"")</f>
        <v/>
      </c>
      <c r="L738">
        <f>IF(B738="","",COUNTIFS($A$6:$A$1005,A738,$B$6:$B$1005,B738))</f>
        <v/>
      </c>
    </row>
    <row r="739">
      <c r="D739" s="49" t="n"/>
      <c r="F739" s="50" t="n"/>
      <c r="G739" s="49" t="n"/>
      <c r="K739">
        <f>IF(AND(ISNUMBER(B739),A739='Orden de compra'!$K$3),B739,"")</f>
        <v/>
      </c>
      <c r="L739">
        <f>IF(B739="","",COUNTIFS($A$6:$A$1005,A739,$B$6:$B$1005,B739))</f>
        <v/>
      </c>
    </row>
    <row r="740">
      <c r="D740" s="49" t="n"/>
      <c r="F740" s="50" t="n"/>
      <c r="G740" s="49" t="n"/>
      <c r="K740">
        <f>IF(AND(ISNUMBER(B740),A740='Orden de compra'!$K$3),B740,"")</f>
        <v/>
      </c>
      <c r="L740">
        <f>IF(B740="","",COUNTIFS($A$6:$A$1005,A740,$B$6:$B$1005,B740))</f>
        <v/>
      </c>
    </row>
    <row r="741">
      <c r="D741" s="49" t="n"/>
      <c r="F741" s="50" t="n"/>
      <c r="G741" s="49" t="n"/>
      <c r="K741">
        <f>IF(AND(ISNUMBER(B741),A741='Orden de compra'!$K$3),B741,"")</f>
        <v/>
      </c>
      <c r="L741">
        <f>IF(B741="","",COUNTIFS($A$6:$A$1005,A741,$B$6:$B$1005,B741))</f>
        <v/>
      </c>
    </row>
    <row r="742">
      <c r="D742" s="49" t="n"/>
      <c r="F742" s="50" t="n"/>
      <c r="G742" s="49" t="n"/>
      <c r="K742">
        <f>IF(AND(ISNUMBER(B742),A742='Orden de compra'!$K$3),B742,"")</f>
        <v/>
      </c>
      <c r="L742">
        <f>IF(B742="","",COUNTIFS($A$6:$A$1005,A742,$B$6:$B$1005,B742))</f>
        <v/>
      </c>
    </row>
    <row r="743">
      <c r="D743" s="49" t="n"/>
      <c r="F743" s="50" t="n"/>
      <c r="G743" s="49" t="n"/>
      <c r="K743">
        <f>IF(AND(ISNUMBER(B743),A743='Orden de compra'!$K$3),B743,"")</f>
        <v/>
      </c>
      <c r="L743">
        <f>IF(B743="","",COUNTIFS($A$6:$A$1005,A743,$B$6:$B$1005,B743))</f>
        <v/>
      </c>
    </row>
    <row r="744">
      <c r="D744" s="49" t="n"/>
      <c r="F744" s="50" t="n"/>
      <c r="G744" s="49" t="n"/>
      <c r="K744">
        <f>IF(AND(ISNUMBER(B744),A744='Orden de compra'!$K$3),B744,"")</f>
        <v/>
      </c>
      <c r="L744">
        <f>IF(B744="","",COUNTIFS($A$6:$A$1005,A744,$B$6:$B$1005,B744))</f>
        <v/>
      </c>
    </row>
    <row r="745">
      <c r="D745" s="49" t="n"/>
      <c r="F745" s="50" t="n"/>
      <c r="G745" s="49" t="n"/>
      <c r="K745">
        <f>IF(AND(ISNUMBER(B745),A745='Orden de compra'!$K$3),B745,"")</f>
        <v/>
      </c>
      <c r="L745">
        <f>IF(B745="","",COUNTIFS($A$6:$A$1005,A745,$B$6:$B$1005,B745))</f>
        <v/>
      </c>
    </row>
    <row r="746">
      <c r="D746" s="49" t="n"/>
      <c r="F746" s="50" t="n"/>
      <c r="G746" s="49" t="n"/>
      <c r="K746">
        <f>IF(AND(ISNUMBER(B746),A746='Orden de compra'!$K$3),B746,"")</f>
        <v/>
      </c>
      <c r="L746">
        <f>IF(B746="","",COUNTIFS($A$6:$A$1005,A746,$B$6:$B$1005,B746))</f>
        <v/>
      </c>
    </row>
    <row r="747">
      <c r="D747" s="49" t="n"/>
      <c r="F747" s="50" t="n"/>
      <c r="G747" s="49" t="n"/>
      <c r="K747">
        <f>IF(AND(ISNUMBER(B747),A747='Orden de compra'!$K$3),B747,"")</f>
        <v/>
      </c>
      <c r="L747">
        <f>IF(B747="","",COUNTIFS($A$6:$A$1005,A747,$B$6:$B$1005,B747))</f>
        <v/>
      </c>
    </row>
    <row r="748">
      <c r="D748" s="49" t="n"/>
      <c r="F748" s="50" t="n"/>
      <c r="G748" s="49" t="n"/>
      <c r="K748">
        <f>IF(AND(ISNUMBER(B748),A748='Orden de compra'!$K$3),B748,"")</f>
        <v/>
      </c>
      <c r="L748">
        <f>IF(B748="","",COUNTIFS($A$6:$A$1005,A748,$B$6:$B$1005,B748))</f>
        <v/>
      </c>
    </row>
    <row r="749">
      <c r="D749" s="49" t="n"/>
      <c r="F749" s="50" t="n"/>
      <c r="G749" s="49" t="n"/>
      <c r="K749">
        <f>IF(AND(ISNUMBER(B749),A749='Orden de compra'!$K$3),B749,"")</f>
        <v/>
      </c>
      <c r="L749">
        <f>IF(B749="","",COUNTIFS($A$6:$A$1005,A749,$B$6:$B$1005,B749))</f>
        <v/>
      </c>
    </row>
    <row r="750">
      <c r="D750" s="49" t="n"/>
      <c r="F750" s="50" t="n"/>
      <c r="G750" s="49" t="n"/>
      <c r="K750">
        <f>IF(AND(ISNUMBER(B750),A750='Orden de compra'!$K$3),B750,"")</f>
        <v/>
      </c>
      <c r="L750">
        <f>IF(B750="","",COUNTIFS($A$6:$A$1005,A750,$B$6:$B$1005,B750))</f>
        <v/>
      </c>
    </row>
    <row r="751">
      <c r="D751" s="49" t="n"/>
      <c r="F751" s="50" t="n"/>
      <c r="G751" s="49" t="n"/>
      <c r="K751">
        <f>IF(AND(ISNUMBER(B751),A751='Orden de compra'!$K$3),B751,"")</f>
        <v/>
      </c>
      <c r="L751">
        <f>IF(B751="","",COUNTIFS($A$6:$A$1005,A751,$B$6:$B$1005,B751))</f>
        <v/>
      </c>
    </row>
    <row r="752">
      <c r="D752" s="49" t="n"/>
      <c r="F752" s="50" t="n"/>
      <c r="G752" s="49" t="n"/>
      <c r="K752">
        <f>IF(AND(ISNUMBER(B752),A752='Orden de compra'!$K$3),B752,"")</f>
        <v/>
      </c>
      <c r="L752">
        <f>IF(B752="","",COUNTIFS($A$6:$A$1005,A752,$B$6:$B$1005,B752))</f>
        <v/>
      </c>
    </row>
    <row r="753">
      <c r="D753" s="49" t="n"/>
      <c r="F753" s="50" t="n"/>
      <c r="G753" s="49" t="n"/>
      <c r="K753">
        <f>IF(AND(ISNUMBER(B753),A753='Orden de compra'!$K$3),B753,"")</f>
        <v/>
      </c>
      <c r="L753">
        <f>IF(B753="","",COUNTIFS($A$6:$A$1005,A753,$B$6:$B$1005,B753))</f>
        <v/>
      </c>
    </row>
    <row r="754">
      <c r="D754" s="49" t="n"/>
      <c r="F754" s="50" t="n"/>
      <c r="G754" s="49" t="n"/>
      <c r="K754">
        <f>IF(AND(ISNUMBER(B754),A754='Orden de compra'!$K$3),B754,"")</f>
        <v/>
      </c>
      <c r="L754">
        <f>IF(B754="","",COUNTIFS($A$6:$A$1005,A754,$B$6:$B$1005,B754))</f>
        <v/>
      </c>
    </row>
    <row r="755">
      <c r="D755" s="49" t="n"/>
      <c r="F755" s="50" t="n"/>
      <c r="G755" s="49" t="n"/>
      <c r="K755">
        <f>IF(AND(ISNUMBER(B755),A755='Orden de compra'!$K$3),B755,"")</f>
        <v/>
      </c>
      <c r="L755">
        <f>IF(B755="","",COUNTIFS($A$6:$A$1005,A755,$B$6:$B$1005,B755))</f>
        <v/>
      </c>
    </row>
    <row r="756">
      <c r="D756" s="49" t="n"/>
      <c r="F756" s="50" t="n"/>
      <c r="G756" s="49" t="n"/>
      <c r="K756">
        <f>IF(AND(ISNUMBER(B756),A756='Orden de compra'!$K$3),B756,"")</f>
        <v/>
      </c>
      <c r="L756">
        <f>IF(B756="","",COUNTIFS($A$6:$A$1005,A756,$B$6:$B$1005,B756))</f>
        <v/>
      </c>
    </row>
    <row r="757">
      <c r="D757" s="49" t="n"/>
      <c r="F757" s="50" t="n"/>
      <c r="G757" s="49" t="n"/>
      <c r="K757">
        <f>IF(AND(ISNUMBER(B757),A757='Orden de compra'!$K$3),B757,"")</f>
        <v/>
      </c>
      <c r="L757">
        <f>IF(B757="","",COUNTIFS($A$6:$A$1005,A757,$B$6:$B$1005,B757))</f>
        <v/>
      </c>
    </row>
    <row r="758">
      <c r="D758" s="49" t="n"/>
      <c r="F758" s="50" t="n"/>
      <c r="G758" s="49" t="n"/>
      <c r="K758">
        <f>IF(AND(ISNUMBER(B758),A758='Orden de compra'!$K$3),B758,"")</f>
        <v/>
      </c>
      <c r="L758">
        <f>IF(B758="","",COUNTIFS($A$6:$A$1005,A758,$B$6:$B$1005,B758))</f>
        <v/>
      </c>
    </row>
    <row r="759">
      <c r="D759" s="49" t="n"/>
      <c r="F759" s="50" t="n"/>
      <c r="G759" s="49" t="n"/>
      <c r="K759">
        <f>IF(AND(ISNUMBER(B759),A759='Orden de compra'!$K$3),B759,"")</f>
        <v/>
      </c>
      <c r="L759">
        <f>IF(B759="","",COUNTIFS($A$6:$A$1005,A759,$B$6:$B$1005,B759))</f>
        <v/>
      </c>
    </row>
    <row r="760">
      <c r="D760" s="49" t="n"/>
      <c r="F760" s="50" t="n"/>
      <c r="G760" s="49" t="n"/>
      <c r="K760">
        <f>IF(AND(ISNUMBER(B760),A760='Orden de compra'!$K$3),B760,"")</f>
        <v/>
      </c>
      <c r="L760">
        <f>IF(B760="","",COUNTIFS($A$6:$A$1005,A760,$B$6:$B$1005,B760))</f>
        <v/>
      </c>
    </row>
    <row r="761">
      <c r="D761" s="49" t="n"/>
      <c r="F761" s="50" t="n"/>
      <c r="G761" s="49" t="n"/>
      <c r="K761">
        <f>IF(AND(ISNUMBER(B761),A761='Orden de compra'!$K$3),B761,"")</f>
        <v/>
      </c>
      <c r="L761">
        <f>IF(B761="","",COUNTIFS($A$6:$A$1005,A761,$B$6:$B$1005,B761))</f>
        <v/>
      </c>
    </row>
    <row r="762">
      <c r="D762" s="49" t="n"/>
      <c r="F762" s="50" t="n"/>
      <c r="G762" s="49" t="n"/>
      <c r="K762">
        <f>IF(AND(ISNUMBER(B762),A762='Orden de compra'!$K$3),B762,"")</f>
        <v/>
      </c>
      <c r="L762">
        <f>IF(B762="","",COUNTIFS($A$6:$A$1005,A762,$B$6:$B$1005,B762))</f>
        <v/>
      </c>
    </row>
    <row r="763">
      <c r="D763" s="49" t="n"/>
      <c r="F763" s="50" t="n"/>
      <c r="G763" s="49" t="n"/>
      <c r="K763">
        <f>IF(AND(ISNUMBER(B763),A763='Orden de compra'!$K$3),B763,"")</f>
        <v/>
      </c>
      <c r="L763">
        <f>IF(B763="","",COUNTIFS($A$6:$A$1005,A763,$B$6:$B$1005,B763))</f>
        <v/>
      </c>
    </row>
    <row r="764">
      <c r="D764" s="49" t="n"/>
      <c r="F764" s="50" t="n"/>
      <c r="G764" s="49" t="n"/>
      <c r="K764">
        <f>IF(AND(ISNUMBER(B764),A764='Orden de compra'!$K$3),B764,"")</f>
        <v/>
      </c>
      <c r="L764">
        <f>IF(B764="","",COUNTIFS($A$6:$A$1005,A764,$B$6:$B$1005,B764))</f>
        <v/>
      </c>
    </row>
    <row r="765">
      <c r="D765" s="49" t="n"/>
      <c r="F765" s="50" t="n"/>
      <c r="G765" s="49" t="n"/>
      <c r="K765">
        <f>IF(AND(ISNUMBER(B765),A765='Orden de compra'!$K$3),B765,"")</f>
        <v/>
      </c>
      <c r="L765">
        <f>IF(B765="","",COUNTIFS($A$6:$A$1005,A765,$B$6:$B$1005,B765))</f>
        <v/>
      </c>
    </row>
    <row r="766">
      <c r="D766" s="49" t="n"/>
      <c r="F766" s="50" t="n"/>
      <c r="G766" s="49" t="n"/>
      <c r="K766">
        <f>IF(AND(ISNUMBER(B766),A766='Orden de compra'!$K$3),B766,"")</f>
        <v/>
      </c>
      <c r="L766">
        <f>IF(B766="","",COUNTIFS($A$6:$A$1005,A766,$B$6:$B$1005,B766))</f>
        <v/>
      </c>
    </row>
    <row r="767">
      <c r="D767" s="49" t="n"/>
      <c r="F767" s="50" t="n"/>
      <c r="G767" s="49" t="n"/>
      <c r="K767">
        <f>IF(AND(ISNUMBER(B767),A767='Orden de compra'!$K$3),B767,"")</f>
        <v/>
      </c>
      <c r="L767">
        <f>IF(B767="","",COUNTIFS($A$6:$A$1005,A767,$B$6:$B$1005,B767))</f>
        <v/>
      </c>
    </row>
    <row r="768">
      <c r="D768" s="49" t="n"/>
      <c r="F768" s="50" t="n"/>
      <c r="G768" s="49" t="n"/>
      <c r="K768">
        <f>IF(AND(ISNUMBER(B768),A768='Orden de compra'!$K$3),B768,"")</f>
        <v/>
      </c>
      <c r="L768">
        <f>IF(B768="","",COUNTIFS($A$6:$A$1005,A768,$B$6:$B$1005,B768))</f>
        <v/>
      </c>
    </row>
    <row r="769">
      <c r="D769" s="49" t="n"/>
      <c r="F769" s="50" t="n"/>
      <c r="G769" s="49" t="n"/>
      <c r="K769">
        <f>IF(AND(ISNUMBER(B769),A769='Orden de compra'!$K$3),B769,"")</f>
        <v/>
      </c>
      <c r="L769">
        <f>IF(B769="","",COUNTIFS($A$6:$A$1005,A769,$B$6:$B$1005,B769))</f>
        <v/>
      </c>
    </row>
    <row r="770">
      <c r="D770" s="49" t="n"/>
      <c r="F770" s="50" t="n"/>
      <c r="G770" s="49" t="n"/>
      <c r="K770">
        <f>IF(AND(ISNUMBER(B770),A770='Orden de compra'!$K$3),B770,"")</f>
        <v/>
      </c>
      <c r="L770">
        <f>IF(B770="","",COUNTIFS($A$6:$A$1005,A770,$B$6:$B$1005,B770))</f>
        <v/>
      </c>
    </row>
    <row r="771">
      <c r="D771" s="49" t="n"/>
      <c r="F771" s="50" t="n"/>
      <c r="G771" s="49" t="n"/>
      <c r="K771">
        <f>IF(AND(ISNUMBER(B771),A771='Orden de compra'!$K$3),B771,"")</f>
        <v/>
      </c>
      <c r="L771">
        <f>IF(B771="","",COUNTIFS($A$6:$A$1005,A771,$B$6:$B$1005,B771))</f>
        <v/>
      </c>
    </row>
    <row r="772">
      <c r="D772" s="49" t="n"/>
      <c r="F772" s="50" t="n"/>
      <c r="G772" s="49" t="n"/>
      <c r="K772">
        <f>IF(AND(ISNUMBER(B772),A772='Orden de compra'!$K$3),B772,"")</f>
        <v/>
      </c>
      <c r="L772">
        <f>IF(B772="","",COUNTIFS($A$6:$A$1005,A772,$B$6:$B$1005,B772))</f>
        <v/>
      </c>
    </row>
    <row r="773">
      <c r="D773" s="49" t="n"/>
      <c r="F773" s="50" t="n"/>
      <c r="G773" s="49" t="n"/>
      <c r="K773">
        <f>IF(AND(ISNUMBER(B773),A773='Orden de compra'!$K$3),B773,"")</f>
        <v/>
      </c>
      <c r="L773">
        <f>IF(B773="","",COUNTIFS($A$6:$A$1005,A773,$B$6:$B$1005,B773))</f>
        <v/>
      </c>
    </row>
    <row r="774">
      <c r="D774" s="49" t="n"/>
      <c r="F774" s="50" t="n"/>
      <c r="G774" s="49" t="n"/>
      <c r="K774">
        <f>IF(AND(ISNUMBER(B774),A774='Orden de compra'!$K$3),B774,"")</f>
        <v/>
      </c>
      <c r="L774">
        <f>IF(B774="","",COUNTIFS($A$6:$A$1005,A774,$B$6:$B$1005,B774))</f>
        <v/>
      </c>
    </row>
    <row r="775">
      <c r="D775" s="49" t="n"/>
      <c r="F775" s="50" t="n"/>
      <c r="G775" s="49" t="n"/>
      <c r="K775">
        <f>IF(AND(ISNUMBER(B775),A775='Orden de compra'!$K$3),B775,"")</f>
        <v/>
      </c>
      <c r="L775">
        <f>IF(B775="","",COUNTIFS($A$6:$A$1005,A775,$B$6:$B$1005,B775))</f>
        <v/>
      </c>
    </row>
    <row r="776">
      <c r="D776" s="49" t="n"/>
      <c r="F776" s="50" t="n"/>
      <c r="G776" s="49" t="n"/>
      <c r="K776">
        <f>IF(AND(ISNUMBER(B776),A776='Orden de compra'!$K$3),B776,"")</f>
        <v/>
      </c>
      <c r="L776">
        <f>IF(B776="","",COUNTIFS($A$6:$A$1005,A776,$B$6:$B$1005,B776))</f>
        <v/>
      </c>
    </row>
    <row r="777">
      <c r="D777" s="49" t="n"/>
      <c r="F777" s="50" t="n"/>
      <c r="G777" s="49" t="n"/>
      <c r="K777">
        <f>IF(AND(ISNUMBER(B777),A777='Orden de compra'!$K$3),B777,"")</f>
        <v/>
      </c>
      <c r="L777">
        <f>IF(B777="","",COUNTIFS($A$6:$A$1005,A777,$B$6:$B$1005,B777))</f>
        <v/>
      </c>
    </row>
    <row r="778">
      <c r="D778" s="49" t="n"/>
      <c r="F778" s="50" t="n"/>
      <c r="G778" s="49" t="n"/>
      <c r="K778">
        <f>IF(AND(ISNUMBER(B778),A778='Orden de compra'!$K$3),B778,"")</f>
        <v/>
      </c>
      <c r="L778">
        <f>IF(B778="","",COUNTIFS($A$6:$A$1005,A778,$B$6:$B$1005,B778))</f>
        <v/>
      </c>
    </row>
    <row r="779">
      <c r="D779" s="49" t="n"/>
      <c r="F779" s="50" t="n"/>
      <c r="G779" s="49" t="n"/>
      <c r="K779">
        <f>IF(AND(ISNUMBER(B779),A779='Orden de compra'!$K$3),B779,"")</f>
        <v/>
      </c>
      <c r="L779">
        <f>IF(B779="","",COUNTIFS($A$6:$A$1005,A779,$B$6:$B$1005,B779))</f>
        <v/>
      </c>
    </row>
    <row r="780">
      <c r="D780" s="49" t="n"/>
      <c r="F780" s="50" t="n"/>
      <c r="G780" s="49" t="n"/>
      <c r="K780">
        <f>IF(AND(ISNUMBER(B780),A780='Orden de compra'!$K$3),B780,"")</f>
        <v/>
      </c>
      <c r="L780">
        <f>IF(B780="","",COUNTIFS($A$6:$A$1005,A780,$B$6:$B$1005,B780))</f>
        <v/>
      </c>
    </row>
    <row r="781">
      <c r="D781" s="49" t="n"/>
      <c r="F781" s="50" t="n"/>
      <c r="G781" s="49" t="n"/>
      <c r="K781">
        <f>IF(AND(ISNUMBER(B781),A781='Orden de compra'!$K$3),B781,"")</f>
        <v/>
      </c>
      <c r="L781">
        <f>IF(B781="","",COUNTIFS($A$6:$A$1005,A781,$B$6:$B$1005,B781))</f>
        <v/>
      </c>
    </row>
    <row r="782">
      <c r="D782" s="49" t="n"/>
      <c r="F782" s="50" t="n"/>
      <c r="G782" s="49" t="n"/>
      <c r="K782">
        <f>IF(AND(ISNUMBER(B782),A782='Orden de compra'!$K$3),B782,"")</f>
        <v/>
      </c>
      <c r="L782">
        <f>IF(B782="","",COUNTIFS($A$6:$A$1005,A782,$B$6:$B$1005,B782))</f>
        <v/>
      </c>
    </row>
    <row r="783">
      <c r="D783" s="49" t="n"/>
      <c r="F783" s="50" t="n"/>
      <c r="G783" s="49" t="n"/>
      <c r="K783">
        <f>IF(AND(ISNUMBER(B783),A783='Orden de compra'!$K$3),B783,"")</f>
        <v/>
      </c>
      <c r="L783">
        <f>IF(B783="","",COUNTIFS($A$6:$A$1005,A783,$B$6:$B$1005,B783))</f>
        <v/>
      </c>
    </row>
    <row r="784">
      <c r="D784" s="49" t="n"/>
      <c r="F784" s="50" t="n"/>
      <c r="G784" s="49" t="n"/>
      <c r="K784">
        <f>IF(AND(ISNUMBER(B784),A784='Orden de compra'!$K$3),B784,"")</f>
        <v/>
      </c>
      <c r="L784">
        <f>IF(B784="","",COUNTIFS($A$6:$A$1005,A784,$B$6:$B$1005,B784))</f>
        <v/>
      </c>
    </row>
    <row r="785">
      <c r="D785" s="49" t="n"/>
      <c r="F785" s="50" t="n"/>
      <c r="G785" s="49" t="n"/>
      <c r="K785">
        <f>IF(AND(ISNUMBER(B785),A785='Orden de compra'!$K$3),B785,"")</f>
        <v/>
      </c>
      <c r="L785">
        <f>IF(B785="","",COUNTIFS($A$6:$A$1005,A785,$B$6:$B$1005,B785))</f>
        <v/>
      </c>
    </row>
    <row r="786">
      <c r="D786" s="49" t="n"/>
      <c r="F786" s="50" t="n"/>
      <c r="G786" s="49" t="n"/>
      <c r="K786">
        <f>IF(AND(ISNUMBER(B786),A786='Orden de compra'!$K$3),B786,"")</f>
        <v/>
      </c>
      <c r="L786">
        <f>IF(B786="","",COUNTIFS($A$6:$A$1005,A786,$B$6:$B$1005,B786))</f>
        <v/>
      </c>
    </row>
    <row r="787">
      <c r="D787" s="49" t="n"/>
      <c r="F787" s="50" t="n"/>
      <c r="G787" s="49" t="n"/>
      <c r="K787">
        <f>IF(AND(ISNUMBER(B787),A787='Orden de compra'!$K$3),B787,"")</f>
        <v/>
      </c>
      <c r="L787">
        <f>IF(B787="","",COUNTIFS($A$6:$A$1005,A787,$B$6:$B$1005,B787))</f>
        <v/>
      </c>
    </row>
    <row r="788">
      <c r="D788" s="49" t="n"/>
      <c r="F788" s="50" t="n"/>
      <c r="G788" s="49" t="n"/>
      <c r="K788">
        <f>IF(AND(ISNUMBER(B788),A788='Orden de compra'!$K$3),B788,"")</f>
        <v/>
      </c>
      <c r="L788">
        <f>IF(B788="","",COUNTIFS($A$6:$A$1005,A788,$B$6:$B$1005,B788))</f>
        <v/>
      </c>
    </row>
    <row r="789">
      <c r="D789" s="49" t="n"/>
      <c r="F789" s="50" t="n"/>
      <c r="G789" s="49" t="n"/>
      <c r="K789">
        <f>IF(AND(ISNUMBER(B789),A789='Orden de compra'!$K$3),B789,"")</f>
        <v/>
      </c>
      <c r="L789">
        <f>IF(B789="","",COUNTIFS($A$6:$A$1005,A789,$B$6:$B$1005,B789))</f>
        <v/>
      </c>
    </row>
    <row r="790">
      <c r="D790" s="49" t="n"/>
      <c r="F790" s="50" t="n"/>
      <c r="G790" s="49" t="n"/>
      <c r="K790">
        <f>IF(AND(ISNUMBER(B790),A790='Orden de compra'!$K$3),B790,"")</f>
        <v/>
      </c>
      <c r="L790">
        <f>IF(B790="","",COUNTIFS($A$6:$A$1005,A790,$B$6:$B$1005,B790))</f>
        <v/>
      </c>
    </row>
    <row r="791">
      <c r="D791" s="49" t="n"/>
      <c r="F791" s="50" t="n"/>
      <c r="G791" s="49" t="n"/>
      <c r="K791">
        <f>IF(AND(ISNUMBER(B791),A791='Orden de compra'!$K$3),B791,"")</f>
        <v/>
      </c>
      <c r="L791">
        <f>IF(B791="","",COUNTIFS($A$6:$A$1005,A791,$B$6:$B$1005,B791))</f>
        <v/>
      </c>
    </row>
    <row r="792">
      <c r="D792" s="49" t="n"/>
      <c r="F792" s="50" t="n"/>
      <c r="G792" s="49" t="n"/>
      <c r="K792">
        <f>IF(AND(ISNUMBER(B792),A792='Orden de compra'!$K$3),B792,"")</f>
        <v/>
      </c>
      <c r="L792">
        <f>IF(B792="","",COUNTIFS($A$6:$A$1005,A792,$B$6:$B$1005,B792))</f>
        <v/>
      </c>
    </row>
    <row r="793">
      <c r="D793" s="49" t="n"/>
      <c r="F793" s="50" t="n"/>
      <c r="G793" s="49" t="n"/>
      <c r="K793">
        <f>IF(AND(ISNUMBER(B793),A793='Orden de compra'!$K$3),B793,"")</f>
        <v/>
      </c>
      <c r="L793">
        <f>IF(B793="","",COUNTIFS($A$6:$A$1005,A793,$B$6:$B$1005,B793))</f>
        <v/>
      </c>
    </row>
    <row r="794">
      <c r="D794" s="49" t="n"/>
      <c r="F794" s="50" t="n"/>
      <c r="G794" s="49" t="n"/>
      <c r="K794">
        <f>IF(AND(ISNUMBER(B794),A794='Orden de compra'!$K$3),B794,"")</f>
        <v/>
      </c>
      <c r="L794">
        <f>IF(B794="","",COUNTIFS($A$6:$A$1005,A794,$B$6:$B$1005,B794))</f>
        <v/>
      </c>
    </row>
    <row r="795">
      <c r="D795" s="49" t="n"/>
      <c r="F795" s="50" t="n"/>
      <c r="G795" s="49" t="n"/>
      <c r="K795">
        <f>IF(AND(ISNUMBER(B795),A795='Orden de compra'!$K$3),B795,"")</f>
        <v/>
      </c>
      <c r="L795">
        <f>IF(B795="","",COUNTIFS($A$6:$A$1005,A795,$B$6:$B$1005,B795))</f>
        <v/>
      </c>
    </row>
    <row r="796">
      <c r="D796" s="49" t="n"/>
      <c r="F796" s="50" t="n"/>
      <c r="G796" s="49" t="n"/>
      <c r="K796">
        <f>IF(AND(ISNUMBER(B796),A796='Orden de compra'!$K$3),B796,"")</f>
        <v/>
      </c>
      <c r="L796">
        <f>IF(B796="","",COUNTIFS($A$6:$A$1005,A796,$B$6:$B$1005,B796))</f>
        <v/>
      </c>
    </row>
    <row r="797">
      <c r="D797" s="49" t="n"/>
      <c r="F797" s="50" t="n"/>
      <c r="G797" s="49" t="n"/>
      <c r="K797">
        <f>IF(AND(ISNUMBER(B797),A797='Orden de compra'!$K$3),B797,"")</f>
        <v/>
      </c>
      <c r="L797">
        <f>IF(B797="","",COUNTIFS($A$6:$A$1005,A797,$B$6:$B$1005,B797))</f>
        <v/>
      </c>
    </row>
    <row r="798">
      <c r="D798" s="49" t="n"/>
      <c r="F798" s="50" t="n"/>
      <c r="G798" s="49" t="n"/>
      <c r="K798">
        <f>IF(AND(ISNUMBER(B798),A798='Orden de compra'!$K$3),B798,"")</f>
        <v/>
      </c>
      <c r="L798">
        <f>IF(B798="","",COUNTIFS($A$6:$A$1005,A798,$B$6:$B$1005,B798))</f>
        <v/>
      </c>
    </row>
    <row r="799">
      <c r="D799" s="49" t="n"/>
      <c r="F799" s="50" t="n"/>
      <c r="G799" s="49" t="n"/>
      <c r="K799">
        <f>IF(AND(ISNUMBER(B799),A799='Orden de compra'!$K$3),B799,"")</f>
        <v/>
      </c>
      <c r="L799">
        <f>IF(B799="","",COUNTIFS($A$6:$A$1005,A799,$B$6:$B$1005,B799))</f>
        <v/>
      </c>
    </row>
    <row r="800">
      <c r="D800" s="49" t="n"/>
      <c r="F800" s="50" t="n"/>
      <c r="G800" s="49" t="n"/>
      <c r="K800">
        <f>IF(AND(ISNUMBER(B800),A800='Orden de compra'!$K$3),B800,"")</f>
        <v/>
      </c>
      <c r="L800">
        <f>IF(B800="","",COUNTIFS($A$6:$A$1005,A800,$B$6:$B$1005,B800))</f>
        <v/>
      </c>
    </row>
    <row r="801">
      <c r="D801" s="49" t="n"/>
      <c r="F801" s="50" t="n"/>
      <c r="G801" s="49" t="n"/>
      <c r="K801">
        <f>IF(AND(ISNUMBER(B801),A801='Orden de compra'!$K$3),B801,"")</f>
        <v/>
      </c>
      <c r="L801">
        <f>IF(B801="","",COUNTIFS($A$6:$A$1005,A801,$B$6:$B$1005,B801))</f>
        <v/>
      </c>
    </row>
    <row r="802">
      <c r="D802" s="49" t="n"/>
      <c r="F802" s="50" t="n"/>
      <c r="G802" s="49" t="n"/>
      <c r="K802">
        <f>IF(AND(ISNUMBER(B802),A802='Orden de compra'!$K$3),B802,"")</f>
        <v/>
      </c>
      <c r="L802">
        <f>IF(B802="","",COUNTIFS($A$6:$A$1005,A802,$B$6:$B$1005,B802))</f>
        <v/>
      </c>
    </row>
    <row r="803">
      <c r="D803" s="49" t="n"/>
      <c r="F803" s="50" t="n"/>
      <c r="G803" s="49" t="n"/>
      <c r="K803">
        <f>IF(AND(ISNUMBER(B803),A803='Orden de compra'!$K$3),B803,"")</f>
        <v/>
      </c>
      <c r="L803">
        <f>IF(B803="","",COUNTIFS($A$6:$A$1005,A803,$B$6:$B$1005,B803))</f>
        <v/>
      </c>
    </row>
    <row r="804">
      <c r="D804" s="49" t="n"/>
      <c r="F804" s="50" t="n"/>
      <c r="G804" s="49" t="n"/>
      <c r="K804">
        <f>IF(AND(ISNUMBER(B804),A804='Orden de compra'!$K$3),B804,"")</f>
        <v/>
      </c>
      <c r="L804">
        <f>IF(B804="","",COUNTIFS($A$6:$A$1005,A804,$B$6:$B$1005,B804))</f>
        <v/>
      </c>
    </row>
    <row r="805">
      <c r="D805" s="49" t="n"/>
      <c r="F805" s="50" t="n"/>
      <c r="G805" s="49" t="n"/>
      <c r="K805">
        <f>IF(AND(ISNUMBER(B805),A805='Orden de compra'!$K$3),B805,"")</f>
        <v/>
      </c>
      <c r="L805">
        <f>IF(B805="","",COUNTIFS($A$6:$A$1005,A805,$B$6:$B$1005,B805))</f>
        <v/>
      </c>
    </row>
    <row r="806">
      <c r="D806" s="49" t="n"/>
      <c r="F806" s="50" t="n"/>
      <c r="G806" s="49" t="n"/>
      <c r="K806">
        <f>IF(AND(ISNUMBER(B806),A806='Orden de compra'!$K$3),B806,"")</f>
        <v/>
      </c>
      <c r="L806">
        <f>IF(B806="","",COUNTIFS($A$6:$A$1005,A806,$B$6:$B$1005,B806))</f>
        <v/>
      </c>
    </row>
    <row r="807">
      <c r="D807" s="49" t="n"/>
      <c r="F807" s="50" t="n"/>
      <c r="G807" s="49" t="n"/>
      <c r="K807">
        <f>IF(AND(ISNUMBER(B807),A807='Orden de compra'!$K$3),B807,"")</f>
        <v/>
      </c>
      <c r="L807">
        <f>IF(B807="","",COUNTIFS($A$6:$A$1005,A807,$B$6:$B$1005,B807))</f>
        <v/>
      </c>
    </row>
    <row r="808">
      <c r="D808" s="49" t="n"/>
      <c r="F808" s="50" t="n"/>
      <c r="G808" s="49" t="n"/>
      <c r="K808">
        <f>IF(AND(ISNUMBER(B808),A808='Orden de compra'!$K$3),B808,"")</f>
        <v/>
      </c>
      <c r="L808">
        <f>IF(B808="","",COUNTIFS($A$6:$A$1005,A808,$B$6:$B$1005,B808))</f>
        <v/>
      </c>
    </row>
    <row r="809">
      <c r="D809" s="49" t="n"/>
      <c r="F809" s="50" t="n"/>
      <c r="G809" s="49" t="n"/>
      <c r="K809">
        <f>IF(AND(ISNUMBER(B809),A809='Orden de compra'!$K$3),B809,"")</f>
        <v/>
      </c>
      <c r="L809">
        <f>IF(B809="","",COUNTIFS($A$6:$A$1005,A809,$B$6:$B$1005,B809))</f>
        <v/>
      </c>
    </row>
    <row r="810">
      <c r="D810" s="49" t="n"/>
      <c r="F810" s="50" t="n"/>
      <c r="G810" s="49" t="n"/>
      <c r="K810">
        <f>IF(AND(ISNUMBER(B810),A810='Orden de compra'!$K$3),B810,"")</f>
        <v/>
      </c>
      <c r="L810">
        <f>IF(B810="","",COUNTIFS($A$6:$A$1005,A810,$B$6:$B$1005,B810))</f>
        <v/>
      </c>
    </row>
    <row r="811">
      <c r="D811" s="49" t="n"/>
      <c r="F811" s="50" t="n"/>
      <c r="G811" s="49" t="n"/>
      <c r="K811">
        <f>IF(AND(ISNUMBER(B811),A811='Orden de compra'!$K$3),B811,"")</f>
        <v/>
      </c>
      <c r="L811">
        <f>IF(B811="","",COUNTIFS($A$6:$A$1005,A811,$B$6:$B$1005,B811))</f>
        <v/>
      </c>
    </row>
    <row r="812">
      <c r="D812" s="49" t="n"/>
      <c r="F812" s="50" t="n"/>
      <c r="G812" s="49" t="n"/>
      <c r="K812">
        <f>IF(AND(ISNUMBER(B812),A812='Orden de compra'!$K$3),B812,"")</f>
        <v/>
      </c>
      <c r="L812">
        <f>IF(B812="","",COUNTIFS($A$6:$A$1005,A812,$B$6:$B$1005,B812))</f>
        <v/>
      </c>
    </row>
    <row r="813">
      <c r="D813" s="49" t="n"/>
      <c r="F813" s="50" t="n"/>
      <c r="G813" s="49" t="n"/>
      <c r="K813">
        <f>IF(AND(ISNUMBER(B813),A813='Orden de compra'!$K$3),B813,"")</f>
        <v/>
      </c>
      <c r="L813">
        <f>IF(B813="","",COUNTIFS($A$6:$A$1005,A813,$B$6:$B$1005,B813))</f>
        <v/>
      </c>
    </row>
    <row r="814">
      <c r="D814" s="49" t="n"/>
      <c r="F814" s="50" t="n"/>
      <c r="G814" s="49" t="n"/>
      <c r="K814">
        <f>IF(AND(ISNUMBER(B814),A814='Orden de compra'!$K$3),B814,"")</f>
        <v/>
      </c>
      <c r="L814">
        <f>IF(B814="","",COUNTIFS($A$6:$A$1005,A814,$B$6:$B$1005,B814))</f>
        <v/>
      </c>
    </row>
    <row r="815">
      <c r="D815" s="49" t="n"/>
      <c r="F815" s="50" t="n"/>
      <c r="G815" s="49" t="n"/>
      <c r="K815">
        <f>IF(AND(ISNUMBER(B815),A815='Orden de compra'!$K$3),B815,"")</f>
        <v/>
      </c>
      <c r="L815">
        <f>IF(B815="","",COUNTIFS($A$6:$A$1005,A815,$B$6:$B$1005,B815))</f>
        <v/>
      </c>
    </row>
    <row r="816">
      <c r="D816" s="49" t="n"/>
      <c r="F816" s="50" t="n"/>
      <c r="G816" s="49" t="n"/>
      <c r="K816">
        <f>IF(AND(ISNUMBER(B816),A816='Orden de compra'!$K$3),B816,"")</f>
        <v/>
      </c>
      <c r="L816">
        <f>IF(B816="","",COUNTIFS($A$6:$A$1005,A816,$B$6:$B$1005,B816))</f>
        <v/>
      </c>
    </row>
    <row r="817">
      <c r="D817" s="49" t="n"/>
      <c r="F817" s="50" t="n"/>
      <c r="G817" s="49" t="n"/>
      <c r="K817">
        <f>IF(AND(ISNUMBER(B817),A817='Orden de compra'!$K$3),B817,"")</f>
        <v/>
      </c>
      <c r="L817">
        <f>IF(B817="","",COUNTIFS($A$6:$A$1005,A817,$B$6:$B$1005,B817))</f>
        <v/>
      </c>
    </row>
    <row r="818">
      <c r="D818" s="49" t="n"/>
      <c r="F818" s="50" t="n"/>
      <c r="G818" s="49" t="n"/>
      <c r="K818">
        <f>IF(AND(ISNUMBER(B818),A818='Orden de compra'!$K$3),B818,"")</f>
        <v/>
      </c>
      <c r="L818">
        <f>IF(B818="","",COUNTIFS($A$6:$A$1005,A818,$B$6:$B$1005,B818))</f>
        <v/>
      </c>
    </row>
    <row r="819">
      <c r="D819" s="49" t="n"/>
      <c r="F819" s="50" t="n"/>
      <c r="G819" s="49" t="n"/>
      <c r="K819">
        <f>IF(AND(ISNUMBER(B819),A819='Orden de compra'!$K$3),B819,"")</f>
        <v/>
      </c>
      <c r="L819">
        <f>IF(B819="","",COUNTIFS($A$6:$A$1005,A819,$B$6:$B$1005,B819))</f>
        <v/>
      </c>
    </row>
    <row r="820">
      <c r="D820" s="49" t="n"/>
      <c r="F820" s="50" t="n"/>
      <c r="G820" s="49" t="n"/>
      <c r="K820">
        <f>IF(AND(ISNUMBER(B820),A820='Orden de compra'!$K$3),B820,"")</f>
        <v/>
      </c>
      <c r="L820">
        <f>IF(B820="","",COUNTIFS($A$6:$A$1005,A820,$B$6:$B$1005,B820))</f>
        <v/>
      </c>
    </row>
    <row r="821">
      <c r="D821" s="49" t="n"/>
      <c r="F821" s="50" t="n"/>
      <c r="G821" s="49" t="n"/>
      <c r="K821">
        <f>IF(AND(ISNUMBER(B821),A821='Orden de compra'!$K$3),B821,"")</f>
        <v/>
      </c>
      <c r="L821">
        <f>IF(B821="","",COUNTIFS($A$6:$A$1005,A821,$B$6:$B$1005,B821))</f>
        <v/>
      </c>
    </row>
    <row r="822">
      <c r="D822" s="49" t="n"/>
      <c r="F822" s="50" t="n"/>
      <c r="G822" s="49" t="n"/>
      <c r="K822">
        <f>IF(AND(ISNUMBER(B822),A822='Orden de compra'!$K$3),B822,"")</f>
        <v/>
      </c>
      <c r="L822">
        <f>IF(B822="","",COUNTIFS($A$6:$A$1005,A822,$B$6:$B$1005,B822))</f>
        <v/>
      </c>
    </row>
    <row r="823">
      <c r="D823" s="49" t="n"/>
      <c r="F823" s="50" t="n"/>
      <c r="G823" s="49" t="n"/>
      <c r="K823">
        <f>IF(AND(ISNUMBER(B823),A823='Orden de compra'!$K$3),B823,"")</f>
        <v/>
      </c>
      <c r="L823">
        <f>IF(B823="","",COUNTIFS($A$6:$A$1005,A823,$B$6:$B$1005,B823))</f>
        <v/>
      </c>
    </row>
    <row r="824">
      <c r="D824" s="49" t="n"/>
      <c r="F824" s="50" t="n"/>
      <c r="G824" s="49" t="n"/>
      <c r="K824">
        <f>IF(AND(ISNUMBER(B824),A824='Orden de compra'!$K$3),B824,"")</f>
        <v/>
      </c>
      <c r="L824">
        <f>IF(B824="","",COUNTIFS($A$6:$A$1005,A824,$B$6:$B$1005,B824))</f>
        <v/>
      </c>
    </row>
    <row r="825">
      <c r="D825" s="49" t="n"/>
      <c r="F825" s="50" t="n"/>
      <c r="G825" s="49" t="n"/>
      <c r="K825">
        <f>IF(AND(ISNUMBER(B825),A825='Orden de compra'!$K$3),B825,"")</f>
        <v/>
      </c>
      <c r="L825">
        <f>IF(B825="","",COUNTIFS($A$6:$A$1005,A825,$B$6:$B$1005,B825))</f>
        <v/>
      </c>
    </row>
    <row r="826">
      <c r="D826" s="49" t="n"/>
      <c r="F826" s="50" t="n"/>
      <c r="G826" s="49" t="n"/>
      <c r="K826">
        <f>IF(AND(ISNUMBER(B826),A826='Orden de compra'!$K$3),B826,"")</f>
        <v/>
      </c>
      <c r="L826">
        <f>IF(B826="","",COUNTIFS($A$6:$A$1005,A826,$B$6:$B$1005,B826))</f>
        <v/>
      </c>
    </row>
    <row r="827">
      <c r="D827" s="49" t="n"/>
      <c r="F827" s="50" t="n"/>
      <c r="G827" s="49" t="n"/>
      <c r="K827">
        <f>IF(AND(ISNUMBER(B827),A827='Orden de compra'!$K$3),B827,"")</f>
        <v/>
      </c>
      <c r="L827">
        <f>IF(B827="","",COUNTIFS($A$6:$A$1005,A827,$B$6:$B$1005,B827))</f>
        <v/>
      </c>
    </row>
    <row r="828">
      <c r="D828" s="49" t="n"/>
      <c r="F828" s="50" t="n"/>
      <c r="G828" s="49" t="n"/>
      <c r="K828">
        <f>IF(AND(ISNUMBER(B828),A828='Orden de compra'!$K$3),B828,"")</f>
        <v/>
      </c>
      <c r="L828">
        <f>IF(B828="","",COUNTIFS($A$6:$A$1005,A828,$B$6:$B$1005,B828))</f>
        <v/>
      </c>
    </row>
    <row r="829">
      <c r="D829" s="49" t="n"/>
      <c r="F829" s="50" t="n"/>
      <c r="G829" s="49" t="n"/>
      <c r="K829">
        <f>IF(AND(ISNUMBER(B829),A829='Orden de compra'!$K$3),B829,"")</f>
        <v/>
      </c>
      <c r="L829">
        <f>IF(B829="","",COUNTIFS($A$6:$A$1005,A829,$B$6:$B$1005,B829))</f>
        <v/>
      </c>
    </row>
    <row r="830">
      <c r="D830" s="49" t="n"/>
      <c r="F830" s="50" t="n"/>
      <c r="G830" s="49" t="n"/>
      <c r="K830">
        <f>IF(AND(ISNUMBER(B830),A830='Orden de compra'!$K$3),B830,"")</f>
        <v/>
      </c>
      <c r="L830">
        <f>IF(B830="","",COUNTIFS($A$6:$A$1005,A830,$B$6:$B$1005,B830))</f>
        <v/>
      </c>
    </row>
    <row r="831">
      <c r="D831" s="49" t="n"/>
      <c r="F831" s="50" t="n"/>
      <c r="G831" s="49" t="n"/>
      <c r="K831">
        <f>IF(AND(ISNUMBER(B831),A831='Orden de compra'!$K$3),B831,"")</f>
        <v/>
      </c>
      <c r="L831">
        <f>IF(B831="","",COUNTIFS($A$6:$A$1005,A831,$B$6:$B$1005,B831))</f>
        <v/>
      </c>
    </row>
    <row r="832">
      <c r="D832" s="49" t="n"/>
      <c r="F832" s="50" t="n"/>
      <c r="G832" s="49" t="n"/>
      <c r="K832">
        <f>IF(AND(ISNUMBER(B832),A832='Orden de compra'!$K$3),B832,"")</f>
        <v/>
      </c>
      <c r="L832">
        <f>IF(B832="","",COUNTIFS($A$6:$A$1005,A832,$B$6:$B$1005,B832))</f>
        <v/>
      </c>
    </row>
    <row r="833">
      <c r="D833" s="49" t="n"/>
      <c r="F833" s="50" t="n"/>
      <c r="G833" s="49" t="n"/>
      <c r="K833">
        <f>IF(AND(ISNUMBER(B833),A833='Orden de compra'!$K$3),B833,"")</f>
        <v/>
      </c>
      <c r="L833">
        <f>IF(B833="","",COUNTIFS($A$6:$A$1005,A833,$B$6:$B$1005,B833))</f>
        <v/>
      </c>
    </row>
    <row r="834">
      <c r="D834" s="49" t="n"/>
      <c r="F834" s="50" t="n"/>
      <c r="G834" s="49" t="n"/>
      <c r="K834">
        <f>IF(AND(ISNUMBER(B834),A834='Orden de compra'!$K$3),B834,"")</f>
        <v/>
      </c>
      <c r="L834">
        <f>IF(B834="","",COUNTIFS($A$6:$A$1005,A834,$B$6:$B$1005,B834))</f>
        <v/>
      </c>
    </row>
    <row r="835">
      <c r="D835" s="49" t="n"/>
      <c r="F835" s="50" t="n"/>
      <c r="G835" s="49" t="n"/>
      <c r="K835">
        <f>IF(AND(ISNUMBER(B835),A835='Orden de compra'!$K$3),B835,"")</f>
        <v/>
      </c>
      <c r="L835">
        <f>IF(B835="","",COUNTIFS($A$6:$A$1005,A835,$B$6:$B$1005,B835))</f>
        <v/>
      </c>
    </row>
    <row r="836">
      <c r="D836" s="49" t="n"/>
      <c r="F836" s="50" t="n"/>
      <c r="G836" s="49" t="n"/>
      <c r="K836">
        <f>IF(AND(ISNUMBER(B836),A836='Orden de compra'!$K$3),B836,"")</f>
        <v/>
      </c>
      <c r="L836">
        <f>IF(B836="","",COUNTIFS($A$6:$A$1005,A836,$B$6:$B$1005,B836))</f>
        <v/>
      </c>
    </row>
    <row r="837">
      <c r="D837" s="49" t="n"/>
      <c r="F837" s="50" t="n"/>
      <c r="G837" s="49" t="n"/>
      <c r="K837">
        <f>IF(AND(ISNUMBER(B837),A837='Orden de compra'!$K$3),B837,"")</f>
        <v/>
      </c>
      <c r="L837">
        <f>IF(B837="","",COUNTIFS($A$6:$A$1005,A837,$B$6:$B$1005,B837))</f>
        <v/>
      </c>
    </row>
    <row r="838">
      <c r="D838" s="49" t="n"/>
      <c r="F838" s="50" t="n"/>
      <c r="G838" s="49" t="n"/>
      <c r="K838">
        <f>IF(AND(ISNUMBER(B838),A838='Orden de compra'!$K$3),B838,"")</f>
        <v/>
      </c>
      <c r="L838">
        <f>IF(B838="","",COUNTIFS($A$6:$A$1005,A838,$B$6:$B$1005,B838))</f>
        <v/>
      </c>
    </row>
    <row r="839">
      <c r="D839" s="49" t="n"/>
      <c r="F839" s="50" t="n"/>
      <c r="G839" s="49" t="n"/>
      <c r="K839">
        <f>IF(AND(ISNUMBER(B839),A839='Orden de compra'!$K$3),B839,"")</f>
        <v/>
      </c>
      <c r="L839">
        <f>IF(B839="","",COUNTIFS($A$6:$A$1005,A839,$B$6:$B$1005,B839))</f>
        <v/>
      </c>
    </row>
    <row r="840">
      <c r="D840" s="49" t="n"/>
      <c r="F840" s="50" t="n"/>
      <c r="G840" s="49" t="n"/>
      <c r="K840">
        <f>IF(AND(ISNUMBER(B840),A840='Orden de compra'!$K$3),B840,"")</f>
        <v/>
      </c>
      <c r="L840">
        <f>IF(B840="","",COUNTIFS($A$6:$A$1005,A840,$B$6:$B$1005,B840))</f>
        <v/>
      </c>
    </row>
    <row r="841">
      <c r="D841" s="49" t="n"/>
      <c r="F841" s="50" t="n"/>
      <c r="G841" s="49" t="n"/>
      <c r="K841">
        <f>IF(AND(ISNUMBER(B841),A841='Orden de compra'!$K$3),B841,"")</f>
        <v/>
      </c>
      <c r="L841">
        <f>IF(B841="","",COUNTIFS($A$6:$A$1005,A841,$B$6:$B$1005,B841))</f>
        <v/>
      </c>
    </row>
    <row r="842">
      <c r="D842" s="49" t="n"/>
      <c r="F842" s="50" t="n"/>
      <c r="G842" s="49" t="n"/>
      <c r="K842">
        <f>IF(AND(ISNUMBER(B842),A842='Orden de compra'!$K$3),B842,"")</f>
        <v/>
      </c>
      <c r="L842">
        <f>IF(B842="","",COUNTIFS($A$6:$A$1005,A842,$B$6:$B$1005,B842))</f>
        <v/>
      </c>
    </row>
    <row r="843">
      <c r="D843" s="49" t="n"/>
      <c r="F843" s="50" t="n"/>
      <c r="G843" s="49" t="n"/>
      <c r="K843">
        <f>IF(AND(ISNUMBER(B843),A843='Orden de compra'!$K$3),B843,"")</f>
        <v/>
      </c>
      <c r="L843">
        <f>IF(B843="","",COUNTIFS($A$6:$A$1005,A843,$B$6:$B$1005,B843))</f>
        <v/>
      </c>
    </row>
    <row r="844">
      <c r="D844" s="49" t="n"/>
      <c r="F844" s="50" t="n"/>
      <c r="G844" s="49" t="n"/>
      <c r="K844">
        <f>IF(AND(ISNUMBER(B844),A844='Orden de compra'!$K$3),B844,"")</f>
        <v/>
      </c>
      <c r="L844">
        <f>IF(B844="","",COUNTIFS($A$6:$A$1005,A844,$B$6:$B$1005,B844))</f>
        <v/>
      </c>
    </row>
    <row r="845">
      <c r="D845" s="49" t="n"/>
      <c r="F845" s="50" t="n"/>
      <c r="G845" s="49" t="n"/>
      <c r="K845">
        <f>IF(AND(ISNUMBER(B845),A845='Orden de compra'!$K$3),B845,"")</f>
        <v/>
      </c>
      <c r="L845">
        <f>IF(B845="","",COUNTIFS($A$6:$A$1005,A845,$B$6:$B$1005,B845))</f>
        <v/>
      </c>
    </row>
    <row r="846">
      <c r="D846" s="49" t="n"/>
      <c r="F846" s="50" t="n"/>
      <c r="G846" s="49" t="n"/>
      <c r="K846">
        <f>IF(AND(ISNUMBER(B846),A846='Orden de compra'!$K$3),B846,"")</f>
        <v/>
      </c>
      <c r="L846">
        <f>IF(B846="","",COUNTIFS($A$6:$A$1005,A846,$B$6:$B$1005,B846))</f>
        <v/>
      </c>
    </row>
    <row r="847">
      <c r="D847" s="49" t="n"/>
      <c r="F847" s="50" t="n"/>
      <c r="G847" s="49" t="n"/>
      <c r="K847">
        <f>IF(AND(ISNUMBER(B847),A847='Orden de compra'!$K$3),B847,"")</f>
        <v/>
      </c>
      <c r="L847">
        <f>IF(B847="","",COUNTIFS($A$6:$A$1005,A847,$B$6:$B$1005,B847))</f>
        <v/>
      </c>
    </row>
    <row r="848">
      <c r="D848" s="49" t="n"/>
      <c r="F848" s="50" t="n"/>
      <c r="G848" s="49" t="n"/>
      <c r="K848">
        <f>IF(AND(ISNUMBER(B848),A848='Orden de compra'!$K$3),B848,"")</f>
        <v/>
      </c>
      <c r="L848">
        <f>IF(B848="","",COUNTIFS($A$6:$A$1005,A848,$B$6:$B$1005,B848))</f>
        <v/>
      </c>
    </row>
    <row r="849">
      <c r="D849" s="49" t="n"/>
      <c r="F849" s="50" t="n"/>
      <c r="G849" s="49" t="n"/>
      <c r="K849">
        <f>IF(AND(ISNUMBER(B849),A849='Orden de compra'!$K$3),B849,"")</f>
        <v/>
      </c>
      <c r="L849">
        <f>IF(B849="","",COUNTIFS($A$6:$A$1005,A849,$B$6:$B$1005,B849))</f>
        <v/>
      </c>
    </row>
    <row r="850">
      <c r="D850" s="49" t="n"/>
      <c r="F850" s="50" t="n"/>
      <c r="G850" s="49" t="n"/>
      <c r="K850">
        <f>IF(AND(ISNUMBER(B850),A850='Orden de compra'!$K$3),B850,"")</f>
        <v/>
      </c>
      <c r="L850">
        <f>IF(B850="","",COUNTIFS($A$6:$A$1005,A850,$B$6:$B$1005,B850))</f>
        <v/>
      </c>
    </row>
    <row r="851">
      <c r="D851" s="49" t="n"/>
      <c r="F851" s="50" t="n"/>
      <c r="G851" s="49" t="n"/>
      <c r="K851">
        <f>IF(AND(ISNUMBER(B851),A851='Orden de compra'!$K$3),B851,"")</f>
        <v/>
      </c>
      <c r="L851">
        <f>IF(B851="","",COUNTIFS($A$6:$A$1005,A851,$B$6:$B$1005,B851))</f>
        <v/>
      </c>
    </row>
    <row r="852">
      <c r="D852" s="49" t="n"/>
      <c r="F852" s="50" t="n"/>
      <c r="G852" s="49" t="n"/>
      <c r="K852">
        <f>IF(AND(ISNUMBER(B852),A852='Orden de compra'!$K$3),B852,"")</f>
        <v/>
      </c>
      <c r="L852">
        <f>IF(B852="","",COUNTIFS($A$6:$A$1005,A852,$B$6:$B$1005,B852))</f>
        <v/>
      </c>
    </row>
    <row r="853">
      <c r="D853" s="49" t="n"/>
      <c r="F853" s="50" t="n"/>
      <c r="G853" s="49" t="n"/>
      <c r="K853">
        <f>IF(AND(ISNUMBER(B853),A853='Orden de compra'!$K$3),B853,"")</f>
        <v/>
      </c>
      <c r="L853">
        <f>IF(B853="","",COUNTIFS($A$6:$A$1005,A853,$B$6:$B$1005,B853))</f>
        <v/>
      </c>
    </row>
    <row r="854">
      <c r="D854" s="49" t="n"/>
      <c r="F854" s="50" t="n"/>
      <c r="G854" s="49" t="n"/>
      <c r="K854">
        <f>IF(AND(ISNUMBER(B854),A854='Orden de compra'!$K$3),B854,"")</f>
        <v/>
      </c>
      <c r="L854">
        <f>IF(B854="","",COUNTIFS($A$6:$A$1005,A854,$B$6:$B$1005,B854))</f>
        <v/>
      </c>
    </row>
    <row r="855">
      <c r="D855" s="49" t="n"/>
      <c r="F855" s="50" t="n"/>
      <c r="G855" s="49" t="n"/>
      <c r="K855">
        <f>IF(AND(ISNUMBER(B855),A855='Orden de compra'!$K$3),B855,"")</f>
        <v/>
      </c>
      <c r="L855">
        <f>IF(B855="","",COUNTIFS($A$6:$A$1005,A855,$B$6:$B$1005,B855))</f>
        <v/>
      </c>
    </row>
    <row r="856">
      <c r="D856" s="49" t="n"/>
      <c r="F856" s="50" t="n"/>
      <c r="G856" s="49" t="n"/>
      <c r="K856">
        <f>IF(AND(ISNUMBER(B856),A856='Orden de compra'!$K$3),B856,"")</f>
        <v/>
      </c>
      <c r="L856">
        <f>IF(B856="","",COUNTIFS($A$6:$A$1005,A856,$B$6:$B$1005,B856))</f>
        <v/>
      </c>
    </row>
    <row r="857">
      <c r="D857" s="49" t="n"/>
      <c r="F857" s="50" t="n"/>
      <c r="G857" s="49" t="n"/>
      <c r="K857">
        <f>IF(AND(ISNUMBER(B857),A857='Orden de compra'!$K$3),B857,"")</f>
        <v/>
      </c>
      <c r="L857">
        <f>IF(B857="","",COUNTIFS($A$6:$A$1005,A857,$B$6:$B$1005,B857))</f>
        <v/>
      </c>
    </row>
    <row r="858">
      <c r="D858" s="49" t="n"/>
      <c r="F858" s="50" t="n"/>
      <c r="G858" s="49" t="n"/>
      <c r="K858">
        <f>IF(AND(ISNUMBER(B858),A858='Orden de compra'!$K$3),B858,"")</f>
        <v/>
      </c>
      <c r="L858">
        <f>IF(B858="","",COUNTIFS($A$6:$A$1005,A858,$B$6:$B$1005,B858))</f>
        <v/>
      </c>
    </row>
    <row r="859">
      <c r="D859" s="49" t="n"/>
      <c r="F859" s="50" t="n"/>
      <c r="G859" s="49" t="n"/>
      <c r="K859">
        <f>IF(AND(ISNUMBER(B859),A859='Orden de compra'!$K$3),B859,"")</f>
        <v/>
      </c>
      <c r="L859">
        <f>IF(B859="","",COUNTIFS($A$6:$A$1005,A859,$B$6:$B$1005,B859))</f>
        <v/>
      </c>
    </row>
    <row r="860">
      <c r="D860" s="49" t="n"/>
      <c r="F860" s="50" t="n"/>
      <c r="G860" s="49" t="n"/>
      <c r="K860">
        <f>IF(AND(ISNUMBER(B860),A860='Orden de compra'!$K$3),B860,"")</f>
        <v/>
      </c>
      <c r="L860">
        <f>IF(B860="","",COUNTIFS($A$6:$A$1005,A860,$B$6:$B$1005,B860))</f>
        <v/>
      </c>
    </row>
    <row r="861">
      <c r="D861" s="49" t="n"/>
      <c r="F861" s="50" t="n"/>
      <c r="G861" s="49" t="n"/>
      <c r="K861">
        <f>IF(AND(ISNUMBER(B861),A861='Orden de compra'!$K$3),B861,"")</f>
        <v/>
      </c>
      <c r="L861">
        <f>IF(B861="","",COUNTIFS($A$6:$A$1005,A861,$B$6:$B$1005,B861))</f>
        <v/>
      </c>
    </row>
    <row r="862">
      <c r="D862" s="49" t="n"/>
      <c r="F862" s="50" t="n"/>
      <c r="G862" s="49" t="n"/>
      <c r="K862">
        <f>IF(AND(ISNUMBER(B862),A862='Orden de compra'!$K$3),B862,"")</f>
        <v/>
      </c>
      <c r="L862">
        <f>IF(B862="","",COUNTIFS($A$6:$A$1005,A862,$B$6:$B$1005,B862))</f>
        <v/>
      </c>
    </row>
    <row r="863">
      <c r="D863" s="49" t="n"/>
      <c r="F863" s="50" t="n"/>
      <c r="G863" s="49" t="n"/>
      <c r="K863">
        <f>IF(AND(ISNUMBER(B863),A863='Orden de compra'!$K$3),B863,"")</f>
        <v/>
      </c>
      <c r="L863">
        <f>IF(B863="","",COUNTIFS($A$6:$A$1005,A863,$B$6:$B$1005,B863))</f>
        <v/>
      </c>
    </row>
    <row r="864">
      <c r="D864" s="49" t="n"/>
      <c r="F864" s="50" t="n"/>
      <c r="G864" s="49" t="n"/>
      <c r="K864">
        <f>IF(AND(ISNUMBER(B864),A864='Orden de compra'!$K$3),B864,"")</f>
        <v/>
      </c>
      <c r="L864">
        <f>IF(B864="","",COUNTIFS($A$6:$A$1005,A864,$B$6:$B$1005,B864))</f>
        <v/>
      </c>
    </row>
    <row r="865">
      <c r="D865" s="49" t="n"/>
      <c r="F865" s="50" t="n"/>
      <c r="G865" s="49" t="n"/>
      <c r="K865">
        <f>IF(AND(ISNUMBER(B865),A865='Orden de compra'!$K$3),B865,"")</f>
        <v/>
      </c>
      <c r="L865">
        <f>IF(B865="","",COUNTIFS($A$6:$A$1005,A865,$B$6:$B$1005,B865))</f>
        <v/>
      </c>
    </row>
    <row r="866">
      <c r="D866" s="49" t="n"/>
      <c r="F866" s="50" t="n"/>
      <c r="G866" s="49" t="n"/>
      <c r="K866">
        <f>IF(AND(ISNUMBER(B866),A866='Orden de compra'!$K$3),B866,"")</f>
        <v/>
      </c>
      <c r="L866">
        <f>IF(B866="","",COUNTIFS($A$6:$A$1005,A866,$B$6:$B$1005,B866))</f>
        <v/>
      </c>
    </row>
    <row r="867">
      <c r="D867" s="49" t="n"/>
      <c r="F867" s="50" t="n"/>
      <c r="G867" s="49" t="n"/>
      <c r="K867">
        <f>IF(AND(ISNUMBER(B867),A867='Orden de compra'!$K$3),B867,"")</f>
        <v/>
      </c>
      <c r="L867">
        <f>IF(B867="","",COUNTIFS($A$6:$A$1005,A867,$B$6:$B$1005,B867))</f>
        <v/>
      </c>
    </row>
    <row r="868">
      <c r="D868" s="49" t="n"/>
      <c r="F868" s="50" t="n"/>
      <c r="G868" s="49" t="n"/>
      <c r="K868">
        <f>IF(AND(ISNUMBER(B868),A868='Orden de compra'!$K$3),B868,"")</f>
        <v/>
      </c>
      <c r="L868">
        <f>IF(B868="","",COUNTIFS($A$6:$A$1005,A868,$B$6:$B$1005,B868))</f>
        <v/>
      </c>
    </row>
    <row r="869">
      <c r="D869" s="49" t="n"/>
      <c r="F869" s="50" t="n"/>
      <c r="G869" s="49" t="n"/>
      <c r="K869">
        <f>IF(AND(ISNUMBER(B869),A869='Orden de compra'!$K$3),B869,"")</f>
        <v/>
      </c>
      <c r="L869">
        <f>IF(B869="","",COUNTIFS($A$6:$A$1005,A869,$B$6:$B$1005,B869))</f>
        <v/>
      </c>
    </row>
    <row r="870">
      <c r="D870" s="49" t="n"/>
      <c r="F870" s="50" t="n"/>
      <c r="G870" s="49" t="n"/>
      <c r="K870">
        <f>IF(AND(ISNUMBER(B870),A870='Orden de compra'!$K$3),B870,"")</f>
        <v/>
      </c>
      <c r="L870">
        <f>IF(B870="","",COUNTIFS($A$6:$A$1005,A870,$B$6:$B$1005,B870))</f>
        <v/>
      </c>
    </row>
    <row r="871">
      <c r="D871" s="49" t="n"/>
      <c r="F871" s="50" t="n"/>
      <c r="G871" s="49" t="n"/>
      <c r="K871">
        <f>IF(AND(ISNUMBER(B871),A871='Orden de compra'!$K$3),B871,"")</f>
        <v/>
      </c>
      <c r="L871">
        <f>IF(B871="","",COUNTIFS($A$6:$A$1005,A871,$B$6:$B$1005,B871))</f>
        <v/>
      </c>
    </row>
    <row r="872">
      <c r="D872" s="49" t="n"/>
      <c r="F872" s="50" t="n"/>
      <c r="G872" s="49" t="n"/>
      <c r="K872">
        <f>IF(AND(ISNUMBER(B872),A872='Orden de compra'!$K$3),B872,"")</f>
        <v/>
      </c>
      <c r="L872">
        <f>IF(B872="","",COUNTIFS($A$6:$A$1005,A872,$B$6:$B$1005,B872))</f>
        <v/>
      </c>
    </row>
    <row r="873">
      <c r="D873" s="49" t="n"/>
      <c r="F873" s="50" t="n"/>
      <c r="G873" s="49" t="n"/>
      <c r="K873">
        <f>IF(AND(ISNUMBER(B873),A873='Orden de compra'!$K$3),B873,"")</f>
        <v/>
      </c>
      <c r="L873">
        <f>IF(B873="","",COUNTIFS($A$6:$A$1005,A873,$B$6:$B$1005,B873))</f>
        <v/>
      </c>
    </row>
    <row r="874">
      <c r="D874" s="49" t="n"/>
      <c r="F874" s="50" t="n"/>
      <c r="G874" s="49" t="n"/>
      <c r="K874">
        <f>IF(AND(ISNUMBER(B874),A874='Orden de compra'!$K$3),B874,"")</f>
        <v/>
      </c>
      <c r="L874">
        <f>IF(B874="","",COUNTIFS($A$6:$A$1005,A874,$B$6:$B$1005,B874))</f>
        <v/>
      </c>
    </row>
    <row r="875">
      <c r="D875" s="49" t="n"/>
      <c r="F875" s="50" t="n"/>
      <c r="G875" s="49" t="n"/>
      <c r="K875">
        <f>IF(AND(ISNUMBER(B875),A875='Orden de compra'!$K$3),B875,"")</f>
        <v/>
      </c>
      <c r="L875">
        <f>IF(B875="","",COUNTIFS($A$6:$A$1005,A875,$B$6:$B$1005,B875))</f>
        <v/>
      </c>
    </row>
    <row r="876">
      <c r="D876" s="49" t="n"/>
      <c r="F876" s="50" t="n"/>
      <c r="G876" s="49" t="n"/>
      <c r="K876">
        <f>IF(AND(ISNUMBER(B876),A876='Orden de compra'!$K$3),B876,"")</f>
        <v/>
      </c>
      <c r="L876">
        <f>IF(B876="","",COUNTIFS($A$6:$A$1005,A876,$B$6:$B$1005,B876))</f>
        <v/>
      </c>
    </row>
    <row r="877">
      <c r="D877" s="49" t="n"/>
      <c r="F877" s="50" t="n"/>
      <c r="G877" s="49" t="n"/>
      <c r="K877">
        <f>IF(AND(ISNUMBER(B877),A877='Orden de compra'!$K$3),B877,"")</f>
        <v/>
      </c>
      <c r="L877">
        <f>IF(B877="","",COUNTIFS($A$6:$A$1005,A877,$B$6:$B$1005,B877))</f>
        <v/>
      </c>
    </row>
    <row r="878">
      <c r="D878" s="49" t="n"/>
      <c r="F878" s="50" t="n"/>
      <c r="G878" s="49" t="n"/>
      <c r="K878">
        <f>IF(AND(ISNUMBER(B878),A878='Orden de compra'!$K$3),B878,"")</f>
        <v/>
      </c>
      <c r="L878">
        <f>IF(B878="","",COUNTIFS($A$6:$A$1005,A878,$B$6:$B$1005,B878))</f>
        <v/>
      </c>
    </row>
    <row r="879">
      <c r="D879" s="49" t="n"/>
      <c r="F879" s="50" t="n"/>
      <c r="G879" s="49" t="n"/>
      <c r="K879">
        <f>IF(AND(ISNUMBER(B879),A879='Orden de compra'!$K$3),B879,"")</f>
        <v/>
      </c>
      <c r="L879">
        <f>IF(B879="","",COUNTIFS($A$6:$A$1005,A879,$B$6:$B$1005,B879))</f>
        <v/>
      </c>
    </row>
    <row r="880">
      <c r="D880" s="49" t="n"/>
      <c r="F880" s="50" t="n"/>
      <c r="G880" s="49" t="n"/>
      <c r="K880">
        <f>IF(AND(ISNUMBER(B880),A880='Orden de compra'!$K$3),B880,"")</f>
        <v/>
      </c>
      <c r="L880">
        <f>IF(B880="","",COUNTIFS($A$6:$A$1005,A880,$B$6:$B$1005,B880))</f>
        <v/>
      </c>
    </row>
    <row r="881">
      <c r="D881" s="49" t="n"/>
      <c r="F881" s="50" t="n"/>
      <c r="G881" s="49" t="n"/>
      <c r="K881">
        <f>IF(AND(ISNUMBER(B881),A881='Orden de compra'!$K$3),B881,"")</f>
        <v/>
      </c>
      <c r="L881">
        <f>IF(B881="","",COUNTIFS($A$6:$A$1005,A881,$B$6:$B$1005,B881))</f>
        <v/>
      </c>
    </row>
    <row r="882">
      <c r="D882" s="49" t="n"/>
      <c r="F882" s="50" t="n"/>
      <c r="G882" s="49" t="n"/>
      <c r="K882">
        <f>IF(AND(ISNUMBER(B882),A882='Orden de compra'!$K$3),B882,"")</f>
        <v/>
      </c>
      <c r="L882">
        <f>IF(B882="","",COUNTIFS($A$6:$A$1005,A882,$B$6:$B$1005,B882))</f>
        <v/>
      </c>
    </row>
    <row r="883">
      <c r="D883" s="49" t="n"/>
      <c r="F883" s="50" t="n"/>
      <c r="G883" s="49" t="n"/>
      <c r="K883">
        <f>IF(AND(ISNUMBER(B883),A883='Orden de compra'!$K$3),B883,"")</f>
        <v/>
      </c>
      <c r="L883">
        <f>IF(B883="","",COUNTIFS($A$6:$A$1005,A883,$B$6:$B$1005,B883))</f>
        <v/>
      </c>
    </row>
    <row r="884">
      <c r="D884" s="49" t="n"/>
      <c r="F884" s="50" t="n"/>
      <c r="G884" s="49" t="n"/>
      <c r="K884">
        <f>IF(AND(ISNUMBER(B884),A884='Orden de compra'!$K$3),B884,"")</f>
        <v/>
      </c>
      <c r="L884">
        <f>IF(B884="","",COUNTIFS($A$6:$A$1005,A884,$B$6:$B$1005,B884))</f>
        <v/>
      </c>
    </row>
    <row r="885">
      <c r="D885" s="49" t="n"/>
      <c r="F885" s="50" t="n"/>
      <c r="G885" s="49" t="n"/>
      <c r="K885">
        <f>IF(AND(ISNUMBER(B885),A885='Orden de compra'!$K$3),B885,"")</f>
        <v/>
      </c>
      <c r="L885">
        <f>IF(B885="","",COUNTIFS($A$6:$A$1005,A885,$B$6:$B$1005,B885))</f>
        <v/>
      </c>
    </row>
    <row r="886">
      <c r="D886" s="49" t="n"/>
      <c r="F886" s="50" t="n"/>
      <c r="G886" s="49" t="n"/>
      <c r="K886">
        <f>IF(AND(ISNUMBER(B886),A886='Orden de compra'!$K$3),B886,"")</f>
        <v/>
      </c>
      <c r="L886">
        <f>IF(B886="","",COUNTIFS($A$6:$A$1005,A886,$B$6:$B$1005,B886))</f>
        <v/>
      </c>
    </row>
    <row r="887">
      <c r="D887" s="49" t="n"/>
      <c r="F887" s="50" t="n"/>
      <c r="G887" s="49" t="n"/>
      <c r="K887">
        <f>IF(AND(ISNUMBER(B887),A887='Orden de compra'!$K$3),B887,"")</f>
        <v/>
      </c>
      <c r="L887">
        <f>IF(B887="","",COUNTIFS($A$6:$A$1005,A887,$B$6:$B$1005,B887))</f>
        <v/>
      </c>
    </row>
    <row r="888">
      <c r="D888" s="49" t="n"/>
      <c r="F888" s="50" t="n"/>
      <c r="G888" s="49" t="n"/>
      <c r="K888">
        <f>IF(AND(ISNUMBER(B888),A888='Orden de compra'!$K$3),B888,"")</f>
        <v/>
      </c>
      <c r="L888">
        <f>IF(B888="","",COUNTIFS($A$6:$A$1005,A888,$B$6:$B$1005,B888))</f>
        <v/>
      </c>
    </row>
    <row r="889">
      <c r="D889" s="49" t="n"/>
      <c r="F889" s="50" t="n"/>
      <c r="G889" s="49" t="n"/>
      <c r="K889">
        <f>IF(AND(ISNUMBER(B889),A889='Orden de compra'!$K$3),B889,"")</f>
        <v/>
      </c>
      <c r="L889">
        <f>IF(B889="","",COUNTIFS($A$6:$A$1005,A889,$B$6:$B$1005,B889))</f>
        <v/>
      </c>
    </row>
    <row r="890">
      <c r="D890" s="49" t="n"/>
      <c r="F890" s="50" t="n"/>
      <c r="G890" s="49" t="n"/>
      <c r="K890">
        <f>IF(AND(ISNUMBER(B890),A890='Orden de compra'!$K$3),B890,"")</f>
        <v/>
      </c>
      <c r="L890">
        <f>IF(B890="","",COUNTIFS($A$6:$A$1005,A890,$B$6:$B$1005,B890))</f>
        <v/>
      </c>
    </row>
    <row r="891">
      <c r="D891" s="49" t="n"/>
      <c r="F891" s="50" t="n"/>
      <c r="G891" s="49" t="n"/>
      <c r="K891">
        <f>IF(AND(ISNUMBER(B891),A891='Orden de compra'!$K$3),B891,"")</f>
        <v/>
      </c>
      <c r="L891">
        <f>IF(B891="","",COUNTIFS($A$6:$A$1005,A891,$B$6:$B$1005,B891))</f>
        <v/>
      </c>
    </row>
    <row r="892">
      <c r="D892" s="49" t="n"/>
      <c r="F892" s="50" t="n"/>
      <c r="G892" s="49" t="n"/>
      <c r="K892">
        <f>IF(AND(ISNUMBER(B892),A892='Orden de compra'!$K$3),B892,"")</f>
        <v/>
      </c>
      <c r="L892">
        <f>IF(B892="","",COUNTIFS($A$6:$A$1005,A892,$B$6:$B$1005,B892))</f>
        <v/>
      </c>
    </row>
    <row r="893">
      <c r="D893" s="49" t="n"/>
      <c r="F893" s="50" t="n"/>
      <c r="G893" s="49" t="n"/>
      <c r="K893">
        <f>IF(AND(ISNUMBER(B893),A893='Orden de compra'!$K$3),B893,"")</f>
        <v/>
      </c>
      <c r="L893">
        <f>IF(B893="","",COUNTIFS($A$6:$A$1005,A893,$B$6:$B$1005,B893))</f>
        <v/>
      </c>
    </row>
    <row r="894">
      <c r="D894" s="49" t="n"/>
      <c r="F894" s="50" t="n"/>
      <c r="G894" s="49" t="n"/>
      <c r="K894">
        <f>IF(AND(ISNUMBER(B894),A894='Orden de compra'!$K$3),B894,"")</f>
        <v/>
      </c>
      <c r="L894">
        <f>IF(B894="","",COUNTIFS($A$6:$A$1005,A894,$B$6:$B$1005,B894))</f>
        <v/>
      </c>
    </row>
    <row r="895">
      <c r="D895" s="49" t="n"/>
      <c r="F895" s="50" t="n"/>
      <c r="G895" s="49" t="n"/>
      <c r="K895">
        <f>IF(AND(ISNUMBER(B895),A895='Orden de compra'!$K$3),B895,"")</f>
        <v/>
      </c>
      <c r="L895">
        <f>IF(B895="","",COUNTIFS($A$6:$A$1005,A895,$B$6:$B$1005,B895))</f>
        <v/>
      </c>
    </row>
    <row r="896">
      <c r="D896" s="49" t="n"/>
      <c r="F896" s="50" t="n"/>
      <c r="G896" s="49" t="n"/>
      <c r="K896">
        <f>IF(AND(ISNUMBER(B896),A896='Orden de compra'!$K$3),B896,"")</f>
        <v/>
      </c>
      <c r="L896">
        <f>IF(B896="","",COUNTIFS($A$6:$A$1005,A896,$B$6:$B$1005,B896))</f>
        <v/>
      </c>
    </row>
    <row r="897">
      <c r="D897" s="49" t="n"/>
      <c r="F897" s="50" t="n"/>
      <c r="G897" s="49" t="n"/>
      <c r="K897">
        <f>IF(AND(ISNUMBER(B897),A897='Orden de compra'!$K$3),B897,"")</f>
        <v/>
      </c>
      <c r="L897">
        <f>IF(B897="","",COUNTIFS($A$6:$A$1005,A897,$B$6:$B$1005,B897))</f>
        <v/>
      </c>
    </row>
    <row r="898">
      <c r="D898" s="49" t="n"/>
      <c r="F898" s="50" t="n"/>
      <c r="G898" s="49" t="n"/>
      <c r="K898">
        <f>IF(AND(ISNUMBER(B898),A898='Orden de compra'!$K$3),B898,"")</f>
        <v/>
      </c>
      <c r="L898">
        <f>IF(B898="","",COUNTIFS($A$6:$A$1005,A898,$B$6:$B$1005,B898))</f>
        <v/>
      </c>
    </row>
    <row r="899">
      <c r="D899" s="49" t="n"/>
      <c r="F899" s="50" t="n"/>
      <c r="G899" s="49" t="n"/>
      <c r="K899">
        <f>IF(AND(ISNUMBER(B899),A899='Orden de compra'!$K$3),B899,"")</f>
        <v/>
      </c>
      <c r="L899">
        <f>IF(B899="","",COUNTIFS($A$6:$A$1005,A899,$B$6:$B$1005,B899))</f>
        <v/>
      </c>
    </row>
    <row r="900">
      <c r="D900" s="49" t="n"/>
      <c r="F900" s="50" t="n"/>
      <c r="G900" s="49" t="n"/>
      <c r="K900">
        <f>IF(AND(ISNUMBER(B900),A900='Orden de compra'!$K$3),B900,"")</f>
        <v/>
      </c>
      <c r="L900">
        <f>IF(B900="","",COUNTIFS($A$6:$A$1005,A900,$B$6:$B$1005,B900))</f>
        <v/>
      </c>
    </row>
    <row r="901">
      <c r="D901" s="49" t="n"/>
      <c r="F901" s="50" t="n"/>
      <c r="G901" s="49" t="n"/>
      <c r="K901">
        <f>IF(AND(ISNUMBER(B901),A901='Orden de compra'!$K$3),B901,"")</f>
        <v/>
      </c>
      <c r="L901">
        <f>IF(B901="","",COUNTIFS($A$6:$A$1005,A901,$B$6:$B$1005,B901))</f>
        <v/>
      </c>
    </row>
    <row r="902">
      <c r="D902" s="49" t="n"/>
      <c r="F902" s="50" t="n"/>
      <c r="G902" s="49" t="n"/>
      <c r="K902">
        <f>IF(AND(ISNUMBER(B902),A902='Orden de compra'!$K$3),B902,"")</f>
        <v/>
      </c>
      <c r="L902">
        <f>IF(B902="","",COUNTIFS($A$6:$A$1005,A902,$B$6:$B$1005,B902))</f>
        <v/>
      </c>
    </row>
    <row r="903">
      <c r="D903" s="49" t="n"/>
      <c r="F903" s="50" t="n"/>
      <c r="G903" s="49" t="n"/>
      <c r="K903">
        <f>IF(AND(ISNUMBER(B903),A903='Orden de compra'!$K$3),B903,"")</f>
        <v/>
      </c>
      <c r="L903">
        <f>IF(B903="","",COUNTIFS($A$6:$A$1005,A903,$B$6:$B$1005,B903))</f>
        <v/>
      </c>
    </row>
    <row r="904">
      <c r="D904" s="49" t="n"/>
      <c r="F904" s="50" t="n"/>
      <c r="G904" s="49" t="n"/>
      <c r="K904">
        <f>IF(AND(ISNUMBER(B904),A904='Orden de compra'!$K$3),B904,"")</f>
        <v/>
      </c>
      <c r="L904">
        <f>IF(B904="","",COUNTIFS($A$6:$A$1005,A904,$B$6:$B$1005,B904))</f>
        <v/>
      </c>
    </row>
    <row r="905">
      <c r="D905" s="49" t="n"/>
      <c r="F905" s="50" t="n"/>
      <c r="G905" s="49" t="n"/>
      <c r="K905">
        <f>IF(AND(ISNUMBER(B905),A905='Orden de compra'!$K$3),B905,"")</f>
        <v/>
      </c>
      <c r="L905">
        <f>IF(B905="","",COUNTIFS($A$6:$A$1005,A905,$B$6:$B$1005,B905))</f>
        <v/>
      </c>
    </row>
    <row r="906">
      <c r="D906" s="49" t="n"/>
      <c r="F906" s="50" t="n"/>
      <c r="G906" s="49" t="n"/>
      <c r="K906">
        <f>IF(AND(ISNUMBER(B906),A906='Orden de compra'!$K$3),B906,"")</f>
        <v/>
      </c>
      <c r="L906">
        <f>IF(B906="","",COUNTIFS($A$6:$A$1005,A906,$B$6:$B$1005,B906))</f>
        <v/>
      </c>
    </row>
    <row r="907">
      <c r="D907" s="49" t="n"/>
      <c r="F907" s="50" t="n"/>
      <c r="G907" s="49" t="n"/>
      <c r="K907">
        <f>IF(AND(ISNUMBER(B907),A907='Orden de compra'!$K$3),B907,"")</f>
        <v/>
      </c>
      <c r="L907">
        <f>IF(B907="","",COUNTIFS($A$6:$A$1005,A907,$B$6:$B$1005,B907))</f>
        <v/>
      </c>
    </row>
    <row r="908">
      <c r="D908" s="49" t="n"/>
      <c r="F908" s="50" t="n"/>
      <c r="G908" s="49" t="n"/>
      <c r="K908">
        <f>IF(AND(ISNUMBER(B908),A908='Orden de compra'!$K$3),B908,"")</f>
        <v/>
      </c>
      <c r="L908">
        <f>IF(B908="","",COUNTIFS($A$6:$A$1005,A908,$B$6:$B$1005,B908))</f>
        <v/>
      </c>
    </row>
    <row r="909">
      <c r="D909" s="49" t="n"/>
      <c r="F909" s="50" t="n"/>
      <c r="G909" s="49" t="n"/>
      <c r="K909">
        <f>IF(AND(ISNUMBER(B909),A909='Orden de compra'!$K$3),B909,"")</f>
        <v/>
      </c>
      <c r="L909">
        <f>IF(B909="","",COUNTIFS($A$6:$A$1005,A909,$B$6:$B$1005,B909))</f>
        <v/>
      </c>
    </row>
    <row r="910">
      <c r="D910" s="49" t="n"/>
      <c r="F910" s="50" t="n"/>
      <c r="G910" s="49" t="n"/>
      <c r="K910">
        <f>IF(AND(ISNUMBER(B910),A910='Orden de compra'!$K$3),B910,"")</f>
        <v/>
      </c>
      <c r="L910">
        <f>IF(B910="","",COUNTIFS($A$6:$A$1005,A910,$B$6:$B$1005,B910))</f>
        <v/>
      </c>
    </row>
    <row r="911">
      <c r="D911" s="49" t="n"/>
      <c r="F911" s="50" t="n"/>
      <c r="G911" s="49" t="n"/>
      <c r="K911">
        <f>IF(AND(ISNUMBER(B911),A911='Orden de compra'!$K$3),B911,"")</f>
        <v/>
      </c>
      <c r="L911">
        <f>IF(B911="","",COUNTIFS($A$6:$A$1005,A911,$B$6:$B$1005,B911))</f>
        <v/>
      </c>
    </row>
    <row r="912">
      <c r="D912" s="49" t="n"/>
      <c r="F912" s="50" t="n"/>
      <c r="G912" s="49" t="n"/>
      <c r="K912">
        <f>IF(AND(ISNUMBER(B912),A912='Orden de compra'!$K$3),B912,"")</f>
        <v/>
      </c>
      <c r="L912">
        <f>IF(B912="","",COUNTIFS($A$6:$A$1005,A912,$B$6:$B$1005,B912))</f>
        <v/>
      </c>
    </row>
    <row r="913">
      <c r="D913" s="49" t="n"/>
      <c r="F913" s="50" t="n"/>
      <c r="G913" s="49" t="n"/>
      <c r="K913">
        <f>IF(AND(ISNUMBER(B913),A913='Orden de compra'!$K$3),B913,"")</f>
        <v/>
      </c>
      <c r="L913">
        <f>IF(B913="","",COUNTIFS($A$6:$A$1005,A913,$B$6:$B$1005,B913))</f>
        <v/>
      </c>
    </row>
    <row r="914">
      <c r="D914" s="49" t="n"/>
      <c r="F914" s="50" t="n"/>
      <c r="G914" s="49" t="n"/>
      <c r="K914">
        <f>IF(AND(ISNUMBER(B914),A914='Orden de compra'!$K$3),B914,"")</f>
        <v/>
      </c>
      <c r="L914">
        <f>IF(B914="","",COUNTIFS($A$6:$A$1005,A914,$B$6:$B$1005,B914))</f>
        <v/>
      </c>
    </row>
    <row r="915">
      <c r="D915" s="49" t="n"/>
      <c r="F915" s="50" t="n"/>
      <c r="G915" s="49" t="n"/>
      <c r="K915">
        <f>IF(AND(ISNUMBER(B915),A915='Orden de compra'!$K$3),B915,"")</f>
        <v/>
      </c>
      <c r="L915">
        <f>IF(B915="","",COUNTIFS($A$6:$A$1005,A915,$B$6:$B$1005,B915))</f>
        <v/>
      </c>
    </row>
    <row r="916">
      <c r="D916" s="49" t="n"/>
      <c r="F916" s="50" t="n"/>
      <c r="G916" s="49" t="n"/>
      <c r="K916">
        <f>IF(AND(ISNUMBER(B916),A916='Orden de compra'!$K$3),B916,"")</f>
        <v/>
      </c>
      <c r="L916">
        <f>IF(B916="","",COUNTIFS($A$6:$A$1005,A916,$B$6:$B$1005,B916))</f>
        <v/>
      </c>
    </row>
    <row r="917">
      <c r="D917" s="49" t="n"/>
      <c r="F917" s="50" t="n"/>
      <c r="G917" s="49" t="n"/>
      <c r="K917">
        <f>IF(AND(ISNUMBER(B917),A917='Orden de compra'!$K$3),B917,"")</f>
        <v/>
      </c>
      <c r="L917">
        <f>IF(B917="","",COUNTIFS($A$6:$A$1005,A917,$B$6:$B$1005,B917))</f>
        <v/>
      </c>
    </row>
    <row r="918">
      <c r="D918" s="49" t="n"/>
      <c r="F918" s="50" t="n"/>
      <c r="G918" s="49" t="n"/>
      <c r="K918">
        <f>IF(AND(ISNUMBER(B918),A918='Orden de compra'!$K$3),B918,"")</f>
        <v/>
      </c>
      <c r="L918">
        <f>IF(B918="","",COUNTIFS($A$6:$A$1005,A918,$B$6:$B$1005,B918))</f>
        <v/>
      </c>
    </row>
    <row r="919">
      <c r="D919" s="49" t="n"/>
      <c r="F919" s="50" t="n"/>
      <c r="G919" s="49" t="n"/>
      <c r="K919">
        <f>IF(AND(ISNUMBER(B919),A919='Orden de compra'!$K$3),B919,"")</f>
        <v/>
      </c>
      <c r="L919">
        <f>IF(B919="","",COUNTIFS($A$6:$A$1005,A919,$B$6:$B$1005,B919))</f>
        <v/>
      </c>
    </row>
    <row r="920">
      <c r="D920" s="49" t="n"/>
      <c r="F920" s="50" t="n"/>
      <c r="G920" s="49" t="n"/>
      <c r="K920">
        <f>IF(AND(ISNUMBER(B920),A920='Orden de compra'!$K$3),B920,"")</f>
        <v/>
      </c>
      <c r="L920">
        <f>IF(B920="","",COUNTIFS($A$6:$A$1005,A920,$B$6:$B$1005,B920))</f>
        <v/>
      </c>
    </row>
    <row r="921">
      <c r="D921" s="49" t="n"/>
      <c r="F921" s="50" t="n"/>
      <c r="G921" s="49" t="n"/>
      <c r="K921">
        <f>IF(AND(ISNUMBER(B921),A921='Orden de compra'!$K$3),B921,"")</f>
        <v/>
      </c>
      <c r="L921">
        <f>IF(B921="","",COUNTIFS($A$6:$A$1005,A921,$B$6:$B$1005,B921))</f>
        <v/>
      </c>
    </row>
    <row r="922">
      <c r="D922" s="49" t="n"/>
      <c r="F922" s="50" t="n"/>
      <c r="G922" s="49" t="n"/>
      <c r="K922">
        <f>IF(AND(ISNUMBER(B922),A922='Orden de compra'!$K$3),B922,"")</f>
        <v/>
      </c>
      <c r="L922">
        <f>IF(B922="","",COUNTIFS($A$6:$A$1005,A922,$B$6:$B$1005,B922))</f>
        <v/>
      </c>
    </row>
    <row r="923">
      <c r="D923" s="49" t="n"/>
      <c r="F923" s="50" t="n"/>
      <c r="G923" s="49" t="n"/>
      <c r="K923">
        <f>IF(AND(ISNUMBER(B923),A923='Orden de compra'!$K$3),B923,"")</f>
        <v/>
      </c>
      <c r="L923">
        <f>IF(B923="","",COUNTIFS($A$6:$A$1005,A923,$B$6:$B$1005,B923))</f>
        <v/>
      </c>
    </row>
    <row r="924">
      <c r="D924" s="49" t="n"/>
      <c r="F924" s="50" t="n"/>
      <c r="G924" s="49" t="n"/>
      <c r="K924">
        <f>IF(AND(ISNUMBER(B924),A924='Orden de compra'!$K$3),B924,"")</f>
        <v/>
      </c>
      <c r="L924">
        <f>IF(B924="","",COUNTIFS($A$6:$A$1005,A924,$B$6:$B$1005,B924))</f>
        <v/>
      </c>
    </row>
    <row r="925">
      <c r="D925" s="49" t="n"/>
      <c r="F925" s="50" t="n"/>
      <c r="G925" s="49" t="n"/>
      <c r="K925">
        <f>IF(AND(ISNUMBER(B925),A925='Orden de compra'!$K$3),B925,"")</f>
        <v/>
      </c>
      <c r="L925">
        <f>IF(B925="","",COUNTIFS($A$6:$A$1005,A925,$B$6:$B$1005,B925))</f>
        <v/>
      </c>
    </row>
    <row r="926">
      <c r="D926" s="49" t="n"/>
      <c r="F926" s="50" t="n"/>
      <c r="G926" s="49" t="n"/>
      <c r="K926">
        <f>IF(AND(ISNUMBER(B926),A926='Orden de compra'!$K$3),B926,"")</f>
        <v/>
      </c>
      <c r="L926">
        <f>IF(B926="","",COUNTIFS($A$6:$A$1005,A926,$B$6:$B$1005,B926))</f>
        <v/>
      </c>
    </row>
    <row r="927">
      <c r="D927" s="49" t="n"/>
      <c r="F927" s="50" t="n"/>
      <c r="G927" s="49" t="n"/>
      <c r="K927">
        <f>IF(AND(ISNUMBER(B927),A927='Orden de compra'!$K$3),B927,"")</f>
        <v/>
      </c>
      <c r="L927">
        <f>IF(B927="","",COUNTIFS($A$6:$A$1005,A927,$B$6:$B$1005,B927))</f>
        <v/>
      </c>
    </row>
    <row r="928">
      <c r="D928" s="49" t="n"/>
      <c r="F928" s="50" t="n"/>
      <c r="G928" s="49" t="n"/>
      <c r="K928">
        <f>IF(AND(ISNUMBER(B928),A928='Orden de compra'!$K$3),B928,"")</f>
        <v/>
      </c>
      <c r="L928">
        <f>IF(B928="","",COUNTIFS($A$6:$A$1005,A928,$B$6:$B$1005,B928))</f>
        <v/>
      </c>
    </row>
    <row r="929">
      <c r="D929" s="49" t="n"/>
      <c r="F929" s="50" t="n"/>
      <c r="G929" s="49" t="n"/>
      <c r="K929">
        <f>IF(AND(ISNUMBER(B929),A929='Orden de compra'!$K$3),B929,"")</f>
        <v/>
      </c>
      <c r="L929">
        <f>IF(B929="","",COUNTIFS($A$6:$A$1005,A929,$B$6:$B$1005,B929))</f>
        <v/>
      </c>
    </row>
    <row r="930">
      <c r="D930" s="49" t="n"/>
      <c r="F930" s="50" t="n"/>
      <c r="G930" s="49" t="n"/>
      <c r="K930">
        <f>IF(AND(ISNUMBER(B930),A930='Orden de compra'!$K$3),B930,"")</f>
        <v/>
      </c>
      <c r="L930">
        <f>IF(B930="","",COUNTIFS($A$6:$A$1005,A930,$B$6:$B$1005,B930))</f>
        <v/>
      </c>
    </row>
    <row r="931">
      <c r="D931" s="49" t="n"/>
      <c r="F931" s="50" t="n"/>
      <c r="G931" s="49" t="n"/>
      <c r="K931">
        <f>IF(AND(ISNUMBER(B931),A931='Orden de compra'!$K$3),B931,"")</f>
        <v/>
      </c>
      <c r="L931">
        <f>IF(B931="","",COUNTIFS($A$6:$A$1005,A931,$B$6:$B$1005,B931))</f>
        <v/>
      </c>
    </row>
    <row r="932">
      <c r="D932" s="49" t="n"/>
      <c r="F932" s="50" t="n"/>
      <c r="G932" s="49" t="n"/>
      <c r="K932">
        <f>IF(AND(ISNUMBER(B932),A932='Orden de compra'!$K$3),B932,"")</f>
        <v/>
      </c>
      <c r="L932">
        <f>IF(B932="","",COUNTIFS($A$6:$A$1005,A932,$B$6:$B$1005,B932))</f>
        <v/>
      </c>
    </row>
    <row r="933">
      <c r="D933" s="49" t="n"/>
      <c r="F933" s="50" t="n"/>
      <c r="G933" s="49" t="n"/>
      <c r="K933">
        <f>IF(AND(ISNUMBER(B933),A933='Orden de compra'!$K$3),B933,"")</f>
        <v/>
      </c>
      <c r="L933">
        <f>IF(B933="","",COUNTIFS($A$6:$A$1005,A933,$B$6:$B$1005,B933))</f>
        <v/>
      </c>
    </row>
    <row r="934">
      <c r="D934" s="49" t="n"/>
      <c r="F934" s="50" t="n"/>
      <c r="G934" s="49" t="n"/>
      <c r="K934">
        <f>IF(AND(ISNUMBER(B934),A934='Orden de compra'!$K$3),B934,"")</f>
        <v/>
      </c>
      <c r="L934">
        <f>IF(B934="","",COUNTIFS($A$6:$A$1005,A934,$B$6:$B$1005,B934))</f>
        <v/>
      </c>
    </row>
    <row r="935">
      <c r="D935" s="49" t="n"/>
      <c r="F935" s="50" t="n"/>
      <c r="G935" s="49" t="n"/>
      <c r="K935">
        <f>IF(AND(ISNUMBER(B935),A935='Orden de compra'!$K$3),B935,"")</f>
        <v/>
      </c>
      <c r="L935">
        <f>IF(B935="","",COUNTIFS($A$6:$A$1005,A935,$B$6:$B$1005,B935))</f>
        <v/>
      </c>
    </row>
    <row r="936">
      <c r="D936" s="49" t="n"/>
      <c r="F936" s="50" t="n"/>
      <c r="G936" s="49" t="n"/>
      <c r="K936">
        <f>IF(AND(ISNUMBER(B936),A936='Orden de compra'!$K$3),B936,"")</f>
        <v/>
      </c>
      <c r="L936">
        <f>IF(B936="","",COUNTIFS($A$6:$A$1005,A936,$B$6:$B$1005,B936))</f>
        <v/>
      </c>
    </row>
    <row r="937">
      <c r="D937" s="49" t="n"/>
      <c r="F937" s="50" t="n"/>
      <c r="G937" s="49" t="n"/>
      <c r="K937">
        <f>IF(AND(ISNUMBER(B937),A937='Orden de compra'!$K$3),B937,"")</f>
        <v/>
      </c>
      <c r="L937">
        <f>IF(B937="","",COUNTIFS($A$6:$A$1005,A937,$B$6:$B$1005,B937))</f>
        <v/>
      </c>
    </row>
    <row r="938">
      <c r="D938" s="49" t="n"/>
      <c r="F938" s="50" t="n"/>
      <c r="G938" s="49" t="n"/>
      <c r="K938">
        <f>IF(AND(ISNUMBER(B938),A938='Orden de compra'!$K$3),B938,"")</f>
        <v/>
      </c>
      <c r="L938">
        <f>IF(B938="","",COUNTIFS($A$6:$A$1005,A938,$B$6:$B$1005,B938))</f>
        <v/>
      </c>
    </row>
    <row r="939">
      <c r="D939" s="49" t="n"/>
      <c r="F939" s="50" t="n"/>
      <c r="G939" s="49" t="n"/>
      <c r="K939">
        <f>IF(AND(ISNUMBER(B939),A939='Orden de compra'!$K$3),B939,"")</f>
        <v/>
      </c>
      <c r="L939">
        <f>IF(B939="","",COUNTIFS($A$6:$A$1005,A939,$B$6:$B$1005,B939))</f>
        <v/>
      </c>
    </row>
    <row r="940">
      <c r="D940" s="49" t="n"/>
      <c r="F940" s="50" t="n"/>
      <c r="G940" s="49" t="n"/>
      <c r="K940">
        <f>IF(AND(ISNUMBER(B940),A940='Orden de compra'!$K$3),B940,"")</f>
        <v/>
      </c>
      <c r="L940">
        <f>IF(B940="","",COUNTIFS($A$6:$A$1005,A940,$B$6:$B$1005,B940))</f>
        <v/>
      </c>
    </row>
    <row r="941">
      <c r="D941" s="49" t="n"/>
      <c r="F941" s="50" t="n"/>
      <c r="G941" s="49" t="n"/>
      <c r="K941">
        <f>IF(AND(ISNUMBER(B941),A941='Orden de compra'!$K$3),B941,"")</f>
        <v/>
      </c>
      <c r="L941">
        <f>IF(B941="","",COUNTIFS($A$6:$A$1005,A941,$B$6:$B$1005,B941))</f>
        <v/>
      </c>
    </row>
    <row r="942">
      <c r="D942" s="49" t="n"/>
      <c r="F942" s="50" t="n"/>
      <c r="G942" s="49" t="n"/>
      <c r="K942">
        <f>IF(AND(ISNUMBER(B942),A942='Orden de compra'!$K$3),B942,"")</f>
        <v/>
      </c>
      <c r="L942">
        <f>IF(B942="","",COUNTIFS($A$6:$A$1005,A942,$B$6:$B$1005,B942))</f>
        <v/>
      </c>
    </row>
    <row r="943">
      <c r="D943" s="49" t="n"/>
      <c r="F943" s="50" t="n"/>
      <c r="G943" s="49" t="n"/>
      <c r="K943">
        <f>IF(AND(ISNUMBER(B943),A943='Orden de compra'!$K$3),B943,"")</f>
        <v/>
      </c>
      <c r="L943">
        <f>IF(B943="","",COUNTIFS($A$6:$A$1005,A943,$B$6:$B$1005,B943))</f>
        <v/>
      </c>
    </row>
    <row r="944">
      <c r="D944" s="49" t="n"/>
      <c r="F944" s="50" t="n"/>
      <c r="G944" s="49" t="n"/>
      <c r="K944">
        <f>IF(AND(ISNUMBER(B944),A944='Orden de compra'!$K$3),B944,"")</f>
        <v/>
      </c>
      <c r="L944">
        <f>IF(B944="","",COUNTIFS($A$6:$A$1005,A944,$B$6:$B$1005,B944))</f>
        <v/>
      </c>
    </row>
    <row r="945">
      <c r="D945" s="49" t="n"/>
      <c r="F945" s="50" t="n"/>
      <c r="G945" s="49" t="n"/>
      <c r="K945">
        <f>IF(AND(ISNUMBER(B945),A945='Orden de compra'!$K$3),B945,"")</f>
        <v/>
      </c>
      <c r="L945">
        <f>IF(B945="","",COUNTIFS($A$6:$A$1005,A945,$B$6:$B$1005,B945))</f>
        <v/>
      </c>
    </row>
    <row r="946">
      <c r="D946" s="49" t="n"/>
      <c r="F946" s="50" t="n"/>
      <c r="G946" s="49" t="n"/>
      <c r="K946">
        <f>IF(AND(ISNUMBER(B946),A946='Orden de compra'!$K$3),B946,"")</f>
        <v/>
      </c>
      <c r="L946">
        <f>IF(B946="","",COUNTIFS($A$6:$A$1005,A946,$B$6:$B$1005,B946))</f>
        <v/>
      </c>
    </row>
    <row r="947">
      <c r="D947" s="49" t="n"/>
      <c r="F947" s="50" t="n"/>
      <c r="G947" s="49" t="n"/>
      <c r="K947">
        <f>IF(AND(ISNUMBER(B947),A947='Orden de compra'!$K$3),B947,"")</f>
        <v/>
      </c>
      <c r="L947">
        <f>IF(B947="","",COUNTIFS($A$6:$A$1005,A947,$B$6:$B$1005,B947))</f>
        <v/>
      </c>
    </row>
    <row r="948">
      <c r="D948" s="49" t="n"/>
      <c r="F948" s="50" t="n"/>
      <c r="G948" s="49" t="n"/>
      <c r="K948">
        <f>IF(AND(ISNUMBER(B948),A948='Orden de compra'!$K$3),B948,"")</f>
        <v/>
      </c>
      <c r="L948">
        <f>IF(B948="","",COUNTIFS($A$6:$A$1005,A948,$B$6:$B$1005,B948))</f>
        <v/>
      </c>
    </row>
    <row r="949">
      <c r="D949" s="49" t="n"/>
      <c r="F949" s="50" t="n"/>
      <c r="G949" s="49" t="n"/>
      <c r="K949">
        <f>IF(AND(ISNUMBER(B949),A949='Orden de compra'!$K$3),B949,"")</f>
        <v/>
      </c>
      <c r="L949">
        <f>IF(B949="","",COUNTIFS($A$6:$A$1005,A949,$B$6:$B$1005,B949))</f>
        <v/>
      </c>
    </row>
    <row r="950">
      <c r="D950" s="49" t="n"/>
      <c r="F950" s="50" t="n"/>
      <c r="G950" s="49" t="n"/>
      <c r="K950">
        <f>IF(AND(ISNUMBER(B950),A950='Orden de compra'!$K$3),B950,"")</f>
        <v/>
      </c>
      <c r="L950">
        <f>IF(B950="","",COUNTIFS($A$6:$A$1005,A950,$B$6:$B$1005,B950))</f>
        <v/>
      </c>
    </row>
    <row r="951">
      <c r="D951" s="49" t="n"/>
      <c r="F951" s="50" t="n"/>
      <c r="G951" s="49" t="n"/>
      <c r="K951">
        <f>IF(AND(ISNUMBER(B951),A951='Orden de compra'!$K$3),B951,"")</f>
        <v/>
      </c>
      <c r="L951">
        <f>IF(B951="","",COUNTIFS($A$6:$A$1005,A951,$B$6:$B$1005,B951))</f>
        <v/>
      </c>
    </row>
    <row r="952">
      <c r="D952" s="49" t="n"/>
      <c r="F952" s="50" t="n"/>
      <c r="G952" s="49" t="n"/>
      <c r="K952">
        <f>IF(AND(ISNUMBER(B952),A952='Orden de compra'!$K$3),B952,"")</f>
        <v/>
      </c>
      <c r="L952">
        <f>IF(B952="","",COUNTIFS($A$6:$A$1005,A952,$B$6:$B$1005,B952))</f>
        <v/>
      </c>
    </row>
    <row r="953">
      <c r="D953" s="49" t="n"/>
      <c r="F953" s="50" t="n"/>
      <c r="G953" s="49" t="n"/>
      <c r="K953">
        <f>IF(AND(ISNUMBER(B953),A953='Orden de compra'!$K$3),B953,"")</f>
        <v/>
      </c>
      <c r="L953">
        <f>IF(B953="","",COUNTIFS($A$6:$A$1005,A953,$B$6:$B$1005,B953))</f>
        <v/>
      </c>
    </row>
    <row r="954">
      <c r="D954" s="49" t="n"/>
      <c r="F954" s="50" t="n"/>
      <c r="G954" s="49" t="n"/>
      <c r="K954">
        <f>IF(AND(ISNUMBER(B954),A954='Orden de compra'!$K$3),B954,"")</f>
        <v/>
      </c>
      <c r="L954">
        <f>IF(B954="","",COUNTIFS($A$6:$A$1005,A954,$B$6:$B$1005,B954))</f>
        <v/>
      </c>
    </row>
    <row r="955">
      <c r="D955" s="49" t="n"/>
      <c r="F955" s="50" t="n"/>
      <c r="G955" s="49" t="n"/>
      <c r="K955">
        <f>IF(AND(ISNUMBER(B955),A955='Orden de compra'!$K$3),B955,"")</f>
        <v/>
      </c>
      <c r="L955">
        <f>IF(B955="","",COUNTIFS($A$6:$A$1005,A955,$B$6:$B$1005,B955))</f>
        <v/>
      </c>
    </row>
    <row r="956">
      <c r="D956" s="49" t="n"/>
      <c r="F956" s="50" t="n"/>
      <c r="G956" s="49" t="n"/>
      <c r="K956">
        <f>IF(AND(ISNUMBER(B956),A956='Orden de compra'!$K$3),B956,"")</f>
        <v/>
      </c>
      <c r="L956">
        <f>IF(B956="","",COUNTIFS($A$6:$A$1005,A956,$B$6:$B$1005,B956))</f>
        <v/>
      </c>
    </row>
    <row r="957">
      <c r="D957" s="49" t="n"/>
      <c r="F957" s="50" t="n"/>
      <c r="G957" s="49" t="n"/>
      <c r="K957">
        <f>IF(AND(ISNUMBER(B957),A957='Orden de compra'!$K$3),B957,"")</f>
        <v/>
      </c>
      <c r="L957">
        <f>IF(B957="","",COUNTIFS($A$6:$A$1005,A957,$B$6:$B$1005,B957))</f>
        <v/>
      </c>
    </row>
    <row r="958">
      <c r="D958" s="49" t="n"/>
      <c r="F958" s="50" t="n"/>
      <c r="G958" s="49" t="n"/>
      <c r="K958">
        <f>IF(AND(ISNUMBER(B958),A958='Orden de compra'!$K$3),B958,"")</f>
        <v/>
      </c>
      <c r="L958">
        <f>IF(B958="","",COUNTIFS($A$6:$A$1005,A958,$B$6:$B$1005,B958))</f>
        <v/>
      </c>
    </row>
    <row r="959">
      <c r="D959" s="49" t="n"/>
      <c r="F959" s="50" t="n"/>
      <c r="G959" s="49" t="n"/>
      <c r="K959">
        <f>IF(AND(ISNUMBER(B959),A959='Orden de compra'!$K$3),B959,"")</f>
        <v/>
      </c>
      <c r="L959">
        <f>IF(B959="","",COUNTIFS($A$6:$A$1005,A959,$B$6:$B$1005,B959))</f>
        <v/>
      </c>
    </row>
    <row r="960">
      <c r="D960" s="49" t="n"/>
      <c r="F960" s="50" t="n"/>
      <c r="G960" s="49" t="n"/>
      <c r="K960">
        <f>IF(AND(ISNUMBER(B960),A960='Orden de compra'!$K$3),B960,"")</f>
        <v/>
      </c>
      <c r="L960">
        <f>IF(B960="","",COUNTIFS($A$6:$A$1005,A960,$B$6:$B$1005,B960))</f>
        <v/>
      </c>
    </row>
    <row r="961">
      <c r="D961" s="49" t="n"/>
      <c r="F961" s="50" t="n"/>
      <c r="G961" s="49" t="n"/>
      <c r="K961">
        <f>IF(AND(ISNUMBER(B961),A961='Orden de compra'!$K$3),B961,"")</f>
        <v/>
      </c>
      <c r="L961">
        <f>IF(B961="","",COUNTIFS($A$6:$A$1005,A961,$B$6:$B$1005,B961))</f>
        <v/>
      </c>
    </row>
    <row r="962">
      <c r="D962" s="49" t="n"/>
      <c r="F962" s="50" t="n"/>
      <c r="G962" s="49" t="n"/>
      <c r="K962">
        <f>IF(AND(ISNUMBER(B962),A962='Orden de compra'!$K$3),B962,"")</f>
        <v/>
      </c>
      <c r="L962">
        <f>IF(B962="","",COUNTIFS($A$6:$A$1005,A962,$B$6:$B$1005,B962))</f>
        <v/>
      </c>
    </row>
    <row r="963">
      <c r="D963" s="49" t="n"/>
      <c r="F963" s="50" t="n"/>
      <c r="G963" s="49" t="n"/>
      <c r="K963">
        <f>IF(AND(ISNUMBER(B963),A963='Orden de compra'!$K$3),B963,"")</f>
        <v/>
      </c>
      <c r="L963">
        <f>IF(B963="","",COUNTIFS($A$6:$A$1005,A963,$B$6:$B$1005,B963))</f>
        <v/>
      </c>
    </row>
    <row r="964">
      <c r="D964" s="49" t="n"/>
      <c r="F964" s="50" t="n"/>
      <c r="G964" s="49" t="n"/>
      <c r="K964">
        <f>IF(AND(ISNUMBER(B964),A964='Orden de compra'!$K$3),B964,"")</f>
        <v/>
      </c>
      <c r="L964">
        <f>IF(B964="","",COUNTIFS($A$6:$A$1005,A964,$B$6:$B$1005,B964))</f>
        <v/>
      </c>
    </row>
    <row r="965">
      <c r="D965" s="49" t="n"/>
      <c r="F965" s="50" t="n"/>
      <c r="G965" s="49" t="n"/>
      <c r="K965">
        <f>IF(AND(ISNUMBER(B965),A965='Orden de compra'!$K$3),B965,"")</f>
        <v/>
      </c>
      <c r="L965">
        <f>IF(B965="","",COUNTIFS($A$6:$A$1005,A965,$B$6:$B$1005,B965))</f>
        <v/>
      </c>
    </row>
    <row r="966">
      <c r="D966" s="49" t="n"/>
      <c r="F966" s="50" t="n"/>
      <c r="G966" s="49" t="n"/>
      <c r="K966">
        <f>IF(AND(ISNUMBER(B966),A966='Orden de compra'!$K$3),B966,"")</f>
        <v/>
      </c>
      <c r="L966">
        <f>IF(B966="","",COUNTIFS($A$6:$A$1005,A966,$B$6:$B$1005,B966))</f>
        <v/>
      </c>
    </row>
    <row r="967">
      <c r="D967" s="49" t="n"/>
      <c r="F967" s="50" t="n"/>
      <c r="G967" s="49" t="n"/>
      <c r="K967">
        <f>IF(AND(ISNUMBER(B967),A967='Orden de compra'!$K$3),B967,"")</f>
        <v/>
      </c>
      <c r="L967">
        <f>IF(B967="","",COUNTIFS($A$6:$A$1005,A967,$B$6:$B$1005,B967))</f>
        <v/>
      </c>
    </row>
    <row r="968">
      <c r="D968" s="49" t="n"/>
      <c r="F968" s="50" t="n"/>
      <c r="G968" s="49" t="n"/>
      <c r="K968">
        <f>IF(AND(ISNUMBER(B968),A968='Orden de compra'!$K$3),B968,"")</f>
        <v/>
      </c>
      <c r="L968">
        <f>IF(B968="","",COUNTIFS($A$6:$A$1005,A968,$B$6:$B$1005,B968))</f>
        <v/>
      </c>
    </row>
    <row r="969">
      <c r="D969" s="49" t="n"/>
      <c r="F969" s="50" t="n"/>
      <c r="G969" s="49" t="n"/>
      <c r="K969">
        <f>IF(AND(ISNUMBER(B969),A969='Orden de compra'!$K$3),B969,"")</f>
        <v/>
      </c>
      <c r="L969">
        <f>IF(B969="","",COUNTIFS($A$6:$A$1005,A969,$B$6:$B$1005,B969))</f>
        <v/>
      </c>
    </row>
    <row r="970">
      <c r="D970" s="49" t="n"/>
      <c r="F970" s="50" t="n"/>
      <c r="G970" s="49" t="n"/>
      <c r="K970">
        <f>IF(AND(ISNUMBER(B970),A970='Orden de compra'!$K$3),B970,"")</f>
        <v/>
      </c>
      <c r="L970">
        <f>IF(B970="","",COUNTIFS($A$6:$A$1005,A970,$B$6:$B$1005,B970))</f>
        <v/>
      </c>
    </row>
    <row r="971">
      <c r="D971" s="49" t="n"/>
      <c r="F971" s="50" t="n"/>
      <c r="G971" s="49" t="n"/>
      <c r="K971">
        <f>IF(AND(ISNUMBER(B971),A971='Orden de compra'!$K$3),B971,"")</f>
        <v/>
      </c>
      <c r="L971">
        <f>IF(B971="","",COUNTIFS($A$6:$A$1005,A971,$B$6:$B$1005,B971))</f>
        <v/>
      </c>
    </row>
    <row r="972">
      <c r="D972" s="49" t="n"/>
      <c r="F972" s="50" t="n"/>
      <c r="G972" s="49" t="n"/>
      <c r="K972">
        <f>IF(AND(ISNUMBER(B972),A972='Orden de compra'!$K$3),B972,"")</f>
        <v/>
      </c>
      <c r="L972">
        <f>IF(B972="","",COUNTIFS($A$6:$A$1005,A972,$B$6:$B$1005,B972))</f>
        <v/>
      </c>
    </row>
    <row r="973">
      <c r="D973" s="49" t="n"/>
      <c r="F973" s="50" t="n"/>
      <c r="G973" s="49" t="n"/>
      <c r="K973">
        <f>IF(AND(ISNUMBER(B973),A973='Orden de compra'!$K$3),B973,"")</f>
        <v/>
      </c>
      <c r="L973">
        <f>IF(B973="","",COUNTIFS($A$6:$A$1005,A973,$B$6:$B$1005,B973))</f>
        <v/>
      </c>
    </row>
    <row r="974">
      <c r="D974" s="49" t="n"/>
      <c r="F974" s="50" t="n"/>
      <c r="G974" s="49" t="n"/>
      <c r="K974">
        <f>IF(AND(ISNUMBER(B974),A974='Orden de compra'!$K$3),B974,"")</f>
        <v/>
      </c>
      <c r="L974">
        <f>IF(B974="","",COUNTIFS($A$6:$A$1005,A974,$B$6:$B$1005,B974))</f>
        <v/>
      </c>
    </row>
    <row r="975">
      <c r="D975" s="49" t="n"/>
      <c r="F975" s="50" t="n"/>
      <c r="G975" s="49" t="n"/>
      <c r="K975">
        <f>IF(AND(ISNUMBER(B975),A975='Orden de compra'!$K$3),B975,"")</f>
        <v/>
      </c>
      <c r="L975">
        <f>IF(B975="","",COUNTIFS($A$6:$A$1005,A975,$B$6:$B$1005,B975))</f>
        <v/>
      </c>
    </row>
    <row r="976">
      <c r="D976" s="49" t="n"/>
      <c r="F976" s="50" t="n"/>
      <c r="G976" s="49" t="n"/>
      <c r="K976">
        <f>IF(AND(ISNUMBER(B976),A976='Orden de compra'!$K$3),B976,"")</f>
        <v/>
      </c>
      <c r="L976">
        <f>IF(B976="","",COUNTIFS($A$6:$A$1005,A976,$B$6:$B$1005,B976))</f>
        <v/>
      </c>
    </row>
    <row r="977">
      <c r="D977" s="49" t="n"/>
      <c r="F977" s="50" t="n"/>
      <c r="G977" s="49" t="n"/>
      <c r="K977">
        <f>IF(AND(ISNUMBER(B977),A977='Orden de compra'!$K$3),B977,"")</f>
        <v/>
      </c>
      <c r="L977">
        <f>IF(B977="","",COUNTIFS($A$6:$A$1005,A977,$B$6:$B$1005,B977))</f>
        <v/>
      </c>
    </row>
    <row r="978">
      <c r="D978" s="49" t="n"/>
      <c r="F978" s="50" t="n"/>
      <c r="G978" s="49" t="n"/>
      <c r="K978">
        <f>IF(AND(ISNUMBER(B978),A978='Orden de compra'!$K$3),B978,"")</f>
        <v/>
      </c>
      <c r="L978">
        <f>IF(B978="","",COUNTIFS($A$6:$A$1005,A978,$B$6:$B$1005,B978))</f>
        <v/>
      </c>
    </row>
    <row r="979">
      <c r="D979" s="49" t="n"/>
      <c r="F979" s="50" t="n"/>
      <c r="G979" s="49" t="n"/>
      <c r="K979">
        <f>IF(AND(ISNUMBER(B979),A979='Orden de compra'!$K$3),B979,"")</f>
        <v/>
      </c>
      <c r="L979">
        <f>IF(B979="","",COUNTIFS($A$6:$A$1005,A979,$B$6:$B$1005,B979))</f>
        <v/>
      </c>
    </row>
    <row r="980">
      <c r="D980" s="49" t="n"/>
      <c r="F980" s="50" t="n"/>
      <c r="G980" s="49" t="n"/>
      <c r="K980">
        <f>IF(AND(ISNUMBER(B980),A980='Orden de compra'!$K$3),B980,"")</f>
        <v/>
      </c>
      <c r="L980">
        <f>IF(B980="","",COUNTIFS($A$6:$A$1005,A980,$B$6:$B$1005,B980))</f>
        <v/>
      </c>
    </row>
    <row r="981">
      <c r="D981" s="49" t="n"/>
      <c r="F981" s="50" t="n"/>
      <c r="G981" s="49" t="n"/>
      <c r="K981">
        <f>IF(AND(ISNUMBER(B981),A981='Orden de compra'!$K$3),B981,"")</f>
        <v/>
      </c>
      <c r="L981">
        <f>IF(B981="","",COUNTIFS($A$6:$A$1005,A981,$B$6:$B$1005,B981))</f>
        <v/>
      </c>
    </row>
    <row r="982">
      <c r="D982" s="49" t="n"/>
      <c r="F982" s="50" t="n"/>
      <c r="G982" s="49" t="n"/>
      <c r="K982">
        <f>IF(AND(ISNUMBER(B982),A982='Orden de compra'!$K$3),B982,"")</f>
        <v/>
      </c>
      <c r="L982">
        <f>IF(B982="","",COUNTIFS($A$6:$A$1005,A982,$B$6:$B$1005,B982))</f>
        <v/>
      </c>
    </row>
    <row r="983">
      <c r="D983" s="49" t="n"/>
      <c r="F983" s="50" t="n"/>
      <c r="G983" s="49" t="n"/>
      <c r="K983">
        <f>IF(AND(ISNUMBER(B983),A983='Orden de compra'!$K$3),B983,"")</f>
        <v/>
      </c>
      <c r="L983">
        <f>IF(B983="","",COUNTIFS($A$6:$A$1005,A983,$B$6:$B$1005,B983))</f>
        <v/>
      </c>
    </row>
    <row r="984">
      <c r="D984" s="49" t="n"/>
      <c r="F984" s="50" t="n"/>
      <c r="G984" s="49" t="n"/>
      <c r="K984">
        <f>IF(AND(ISNUMBER(B984),A984='Orden de compra'!$K$3),B984,"")</f>
        <v/>
      </c>
      <c r="L984">
        <f>IF(B984="","",COUNTIFS($A$6:$A$1005,A984,$B$6:$B$1005,B984))</f>
        <v/>
      </c>
    </row>
    <row r="985">
      <c r="D985" s="49" t="n"/>
      <c r="F985" s="50" t="n"/>
      <c r="G985" s="49" t="n"/>
      <c r="K985">
        <f>IF(AND(ISNUMBER(B985),A985='Orden de compra'!$K$3),B985,"")</f>
        <v/>
      </c>
      <c r="L985">
        <f>IF(B985="","",COUNTIFS($A$6:$A$1005,A985,$B$6:$B$1005,B985))</f>
        <v/>
      </c>
    </row>
    <row r="986">
      <c r="D986" s="49" t="n"/>
      <c r="F986" s="50" t="n"/>
      <c r="G986" s="49" t="n"/>
      <c r="K986">
        <f>IF(AND(ISNUMBER(B986),A986='Orden de compra'!$K$3),B986,"")</f>
        <v/>
      </c>
      <c r="L986">
        <f>IF(B986="","",COUNTIFS($A$6:$A$1005,A986,$B$6:$B$1005,B986))</f>
        <v/>
      </c>
    </row>
    <row r="987">
      <c r="D987" s="49" t="n"/>
      <c r="F987" s="50" t="n"/>
      <c r="G987" s="49" t="n"/>
      <c r="K987">
        <f>IF(AND(ISNUMBER(B987),A987='Orden de compra'!$K$3),B987,"")</f>
        <v/>
      </c>
      <c r="L987">
        <f>IF(B987="","",COUNTIFS($A$6:$A$1005,A987,$B$6:$B$1005,B987))</f>
        <v/>
      </c>
    </row>
    <row r="988">
      <c r="D988" s="49" t="n"/>
      <c r="F988" s="50" t="n"/>
      <c r="G988" s="49" t="n"/>
      <c r="K988">
        <f>IF(AND(ISNUMBER(B988),A988='Orden de compra'!$K$3),B988,"")</f>
        <v/>
      </c>
      <c r="L988">
        <f>IF(B988="","",COUNTIFS($A$6:$A$1005,A988,$B$6:$B$1005,B988))</f>
        <v/>
      </c>
    </row>
    <row r="989">
      <c r="D989" s="49" t="n"/>
      <c r="F989" s="50" t="n"/>
      <c r="G989" s="49" t="n"/>
      <c r="K989">
        <f>IF(AND(ISNUMBER(B989),A989='Orden de compra'!$K$3),B989,"")</f>
        <v/>
      </c>
      <c r="L989">
        <f>IF(B989="","",COUNTIFS($A$6:$A$1005,A989,$B$6:$B$1005,B989))</f>
        <v/>
      </c>
    </row>
    <row r="990">
      <c r="D990" s="49" t="n"/>
      <c r="F990" s="50" t="n"/>
      <c r="G990" s="49" t="n"/>
      <c r="K990">
        <f>IF(AND(ISNUMBER(B990),A990='Orden de compra'!$K$3),B990,"")</f>
        <v/>
      </c>
      <c r="L990">
        <f>IF(B990="","",COUNTIFS($A$6:$A$1005,A990,$B$6:$B$1005,B990))</f>
        <v/>
      </c>
    </row>
    <row r="991">
      <c r="D991" s="49" t="n"/>
      <c r="F991" s="50" t="n"/>
      <c r="G991" s="49" t="n"/>
      <c r="K991">
        <f>IF(AND(ISNUMBER(B991),A991='Orden de compra'!$K$3),B991,"")</f>
        <v/>
      </c>
      <c r="L991">
        <f>IF(B991="","",COUNTIFS($A$6:$A$1005,A991,$B$6:$B$1005,B991))</f>
        <v/>
      </c>
    </row>
    <row r="992">
      <c r="D992" s="49" t="n"/>
      <c r="F992" s="50" t="n"/>
      <c r="G992" s="49" t="n"/>
      <c r="K992">
        <f>IF(AND(ISNUMBER(B992),A992='Orden de compra'!$K$3),B992,"")</f>
        <v/>
      </c>
      <c r="L992">
        <f>IF(B992="","",COUNTIFS($A$6:$A$1005,A992,$B$6:$B$1005,B992))</f>
        <v/>
      </c>
    </row>
    <row r="993">
      <c r="D993" s="49" t="n"/>
      <c r="F993" s="50" t="n"/>
      <c r="G993" s="49" t="n"/>
      <c r="K993">
        <f>IF(AND(ISNUMBER(B993),A993='Orden de compra'!$K$3),B993,"")</f>
        <v/>
      </c>
      <c r="L993">
        <f>IF(B993="","",COUNTIFS($A$6:$A$1005,A993,$B$6:$B$1005,B993))</f>
        <v/>
      </c>
    </row>
    <row r="994">
      <c r="D994" s="49" t="n"/>
      <c r="F994" s="50" t="n"/>
      <c r="G994" s="49" t="n"/>
      <c r="K994">
        <f>IF(AND(ISNUMBER(B994),A994='Orden de compra'!$K$3),B994,"")</f>
        <v/>
      </c>
      <c r="L994">
        <f>IF(B994="","",COUNTIFS($A$6:$A$1005,A994,$B$6:$B$1005,B994))</f>
        <v/>
      </c>
    </row>
    <row r="995">
      <c r="D995" s="49" t="n"/>
      <c r="F995" s="50" t="n"/>
      <c r="G995" s="49" t="n"/>
      <c r="K995">
        <f>IF(AND(ISNUMBER(B995),A995='Orden de compra'!$K$3),B995,"")</f>
        <v/>
      </c>
      <c r="L995">
        <f>IF(B995="","",COUNTIFS($A$6:$A$1005,A995,$B$6:$B$1005,B995))</f>
        <v/>
      </c>
    </row>
    <row r="996">
      <c r="D996" s="49" t="n"/>
      <c r="F996" s="50" t="n"/>
      <c r="G996" s="49" t="n"/>
      <c r="K996">
        <f>IF(AND(ISNUMBER(B996),A996='Orden de compra'!$K$3),B996,"")</f>
        <v/>
      </c>
      <c r="L996">
        <f>IF(B996="","",COUNTIFS($A$6:$A$1005,A996,$B$6:$B$1005,B996))</f>
        <v/>
      </c>
    </row>
    <row r="997">
      <c r="D997" s="49" t="n"/>
      <c r="F997" s="50" t="n"/>
      <c r="G997" s="49" t="n"/>
      <c r="K997">
        <f>IF(AND(ISNUMBER(B997),A997='Orden de compra'!$K$3),B997,"")</f>
        <v/>
      </c>
      <c r="L997">
        <f>IF(B997="","",COUNTIFS($A$6:$A$1005,A997,$B$6:$B$1005,B997))</f>
        <v/>
      </c>
    </row>
    <row r="998">
      <c r="D998" s="49" t="n"/>
      <c r="F998" s="50" t="n"/>
      <c r="G998" s="49" t="n"/>
      <c r="K998">
        <f>IF(AND(ISNUMBER(B998),A998='Orden de compra'!$K$3),B998,"")</f>
        <v/>
      </c>
      <c r="L998">
        <f>IF(B998="","",COUNTIFS($A$6:$A$1005,A998,$B$6:$B$1005,B998))</f>
        <v/>
      </c>
    </row>
    <row r="999">
      <c r="D999" s="49" t="n"/>
      <c r="F999" s="50" t="n"/>
      <c r="G999" s="49" t="n"/>
      <c r="K999">
        <f>IF(AND(ISNUMBER(B999),A999='Orden de compra'!$K$3),B999,"")</f>
        <v/>
      </c>
      <c r="L999">
        <f>IF(B999="","",COUNTIFS($A$6:$A$1005,A999,$B$6:$B$1005,B999))</f>
        <v/>
      </c>
    </row>
    <row r="1000">
      <c r="D1000" s="49" t="n"/>
      <c r="F1000" s="50" t="n"/>
      <c r="G1000" s="49" t="n"/>
      <c r="K1000">
        <f>IF(AND(ISNUMBER(B1000),A1000='Orden de compra'!$K$3),B1000,"")</f>
        <v/>
      </c>
      <c r="L1000">
        <f>IF(B1000="","",COUNTIFS($A$6:$A$1005,A1000,$B$6:$B$1005,B1000))</f>
        <v/>
      </c>
    </row>
    <row r="1001">
      <c r="D1001" s="49" t="n"/>
      <c r="F1001" s="50" t="n"/>
      <c r="G1001" s="49" t="n"/>
      <c r="K1001">
        <f>IF(AND(ISNUMBER(B1001),A1001='Orden de compra'!$K$3),B1001,"")</f>
        <v/>
      </c>
      <c r="L1001">
        <f>IF(B1001="","",COUNTIFS($A$6:$A$1005,A1001,$B$6:$B$1005,B1001))</f>
        <v/>
      </c>
    </row>
    <row r="1002">
      <c r="D1002" s="49" t="n"/>
      <c r="F1002" s="50" t="n"/>
      <c r="G1002" s="49" t="n"/>
      <c r="K1002">
        <f>IF(AND(ISNUMBER(B1002),A1002='Orden de compra'!$K$3),B1002,"")</f>
        <v/>
      </c>
      <c r="L1002">
        <f>IF(B1002="","",COUNTIFS($A$6:$A$1005,A1002,$B$6:$B$1005,B1002))</f>
        <v/>
      </c>
    </row>
    <row r="1003">
      <c r="D1003" s="49" t="n"/>
      <c r="F1003" s="50" t="n"/>
      <c r="G1003" s="49" t="n"/>
      <c r="K1003">
        <f>IF(AND(ISNUMBER(B1003),A1003='Orden de compra'!$K$3),B1003,"")</f>
        <v/>
      </c>
      <c r="L1003">
        <f>IF(B1003="","",COUNTIFS($A$6:$A$1005,A1003,$B$6:$B$1005,B1003))</f>
        <v/>
      </c>
    </row>
    <row r="1004">
      <c r="D1004" s="49" t="n"/>
      <c r="F1004" s="50" t="n"/>
      <c r="G1004" s="49" t="n"/>
      <c r="K1004">
        <f>IF(AND(ISNUMBER(B1004),A1004='Orden de compra'!$K$3),B1004,"")</f>
        <v/>
      </c>
      <c r="L1004">
        <f>IF(B1004="","",COUNTIFS($A$6:$A$1005,A1004,$B$6:$B$1005,B1004))</f>
        <v/>
      </c>
    </row>
    <row r="1005">
      <c r="D1005" s="49" t="n"/>
      <c r="F1005" s="50" t="n"/>
      <c r="G1005" s="49" t="n"/>
      <c r="K1005">
        <f>IF(AND(ISNUMBER(B1005),A1005='Orden de compra'!$K$3),B1005,"")</f>
        <v/>
      </c>
      <c r="L1005">
        <f>IF(B1005="","",COUNTIFS($A$6:$A$1005,A1005,$B$6:$B$1005,B1005))</f>
        <v/>
      </c>
    </row>
  </sheetData>
  <autoFilter ref="A5:J1005"/>
  <mergeCells count="3">
    <mergeCell ref="A1:J1"/>
    <mergeCell ref="A3:J3"/>
    <mergeCell ref="A2:J2"/>
  </mergeCells>
  <conditionalFormatting sqref="A6:C1005">
    <cfRule type="expression" priority="1" dxfId="3">
      <formula>N($L6)&gt;1</formula>
    </cfRule>
  </conditionalFormatting>
  <dataValidations count="1">
    <dataValidation sqref="H6:H1005" showDropDown="0" showInputMessage="0" showErrorMessage="0" allowBlank="1" type="list">
      <formula1>"Enviada,Confirmada,Recibida,Recibida con incidencias,Anulada"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PeasyOrders</dc:creator>
  <dc:title xmlns:dc="http://purl.org/dc/elements/1.1/">Plantilla de orden de compra</dc:title>
  <dcterms:created xmlns:dcterms="http://purl.org/dc/terms/" xmlns:xsi="http://www.w3.org/2001/XMLSchema-instance" xsi:type="dcterms:W3CDTF">2026-10-06T11:02:55Z</dcterms:created>
  <dcterms:modified xmlns:dcterms="http://purl.org/dc/terms/" xmlns:xsi="http://www.w3.org/2001/XMLSchema-instance" xsi:type="dcterms:W3CDTF">2026-10-06T11:02:55Z</dcterms:modified>
</cp:coreProperties>
</file>