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Instrucciones" sheetId="1" state="visible" r:id="rId1"/>
    <sheet xmlns:r="http://schemas.openxmlformats.org/officeDocument/2006/relationships" name="Pedido" sheetId="2" state="visible" r:id="rId2"/>
    <sheet xmlns:r="http://schemas.openxmlformats.org/officeDocument/2006/relationships" name="Control" sheetId="3" state="visible" r:id="rId3"/>
  </sheets>
  <definedNames>
    <definedName name="_xlnm.Print_Area" localSheetId="1">'Pedido'!$A$1:$K$47</definedName>
    <definedName name="_xlnm.Print_Area" localSheetId="2">OFFSET(Control!$A$1,0,0,MAX(6,MAX(Control!$N$7:$N$306)),12)</definedName>
    <definedName name="_xlnm._FilterDatabase" localSheetId="2" hidden="1">'Control'!$A$6:$J$306</definedName>
    <definedName name="_xlnm.Print_Titles" localSheetId="2">'Control'!$6:$6</definedName>
  </definedNames>
  <calcPr calcId="124519" fullCalcOnLoad="1"/>
</workbook>
</file>

<file path=xl/styles.xml><?xml version="1.0" encoding="utf-8"?>
<styleSheet xmlns="http://schemas.openxmlformats.org/spreadsheetml/2006/main">
  <numFmts count="3">
    <numFmt numFmtId="164" formatCode="dd/mm/yyyy"/>
    <numFmt numFmtId="165" formatCode="#,##0.00&quot; €&quot;"/>
    <numFmt numFmtId="166" formatCode="#,##0.##"/>
  </numFmts>
  <fonts count="19">
    <font>
      <name val="Calibri"/>
      <family val="2"/>
      <color theme="1"/>
      <sz val="11"/>
      <scheme val="minor"/>
    </font>
    <font>
      <name val="Arial"/>
      <b val="1"/>
      <color rgb="000E1A1E"/>
      <sz val="18"/>
    </font>
    <font>
      <name val="Arial"/>
      <b val="1"/>
      <color rgb="000E1A1E"/>
      <sz val="9"/>
    </font>
    <font>
      <name val="Arial"/>
      <b val="1"/>
      <color rgb="000E1A1E"/>
      <sz val="10"/>
    </font>
    <font>
      <name val="Arial"/>
      <color rgb="00637371"/>
      <sz val="9"/>
    </font>
    <font>
      <name val="Arial"/>
      <color rgb="000E1A1E"/>
      <sz val="10"/>
    </font>
    <font>
      <name val="Arial"/>
      <b val="1"/>
      <color rgb="00FFFFFF"/>
      <sz val="8"/>
    </font>
    <font>
      <name val="Arial"/>
      <color rgb="000E1A1E"/>
      <sz val="9"/>
    </font>
    <font>
      <name val="Arial"/>
      <b val="1"/>
      <color rgb="00FFFFFF"/>
      <sz val="9"/>
    </font>
    <font>
      <name val="Arial"/>
      <b val="1"/>
      <color rgb="00FFFFFF"/>
      <sz val="11"/>
    </font>
    <font>
      <name val="Arial"/>
      <b val="1"/>
      <color rgb="00B42318"/>
      <sz val="9"/>
    </font>
    <font>
      <name val="Arial"/>
      <i val="1"/>
      <color rgb="00637371"/>
      <sz val="9"/>
    </font>
    <font>
      <name val="Arial"/>
      <color rgb="00637371"/>
      <sz val="8"/>
    </font>
    <font>
      <name val="Arial"/>
      <b val="1"/>
      <color rgb="000E1A1E"/>
      <sz val="8"/>
    </font>
    <font>
      <name val="Arial"/>
      <i val="1"/>
      <color rgb="00637371"/>
      <sz val="8"/>
    </font>
    <font>
      <name val="Arial"/>
      <b val="1"/>
      <color rgb="000E1A1E"/>
      <sz val="16"/>
    </font>
    <font>
      <name val="Arial"/>
      <b val="1"/>
      <color rgb="000E1A1E"/>
      <sz val="12"/>
    </font>
    <font>
      <name val="Arial"/>
      <b val="1"/>
      <color rgb="00B42318"/>
      <sz val="12"/>
    </font>
    <font>
      <name val="Arial"/>
      <color rgb="003D4B4A"/>
      <sz val="10"/>
    </font>
  </fonts>
  <fills count="6">
    <fill>
      <patternFill/>
    </fill>
    <fill>
      <patternFill patternType="gray125"/>
    </fill>
    <fill>
      <patternFill patternType="solid">
        <fgColor rgb="00F5F8F7"/>
      </patternFill>
    </fill>
    <fill>
      <patternFill patternType="solid">
        <fgColor rgb="0000854A"/>
      </patternFill>
    </fill>
    <fill>
      <patternFill patternType="solid">
        <fgColor rgb="00F2FAF6"/>
      </patternFill>
    </fill>
    <fill>
      <patternFill patternType="solid">
        <fgColor rgb="00637371"/>
      </patternFill>
    </fill>
  </fills>
  <borders count="2">
    <border>
      <left/>
      <right/>
      <top/>
      <bottom/>
      <diagonal/>
    </border>
    <border>
      <left style="thin">
        <color rgb="00D5DEDB"/>
      </left>
      <right style="thin">
        <color rgb="00D5DEDB"/>
      </right>
      <top style="thin">
        <color rgb="00D5DEDB"/>
      </top>
      <bottom style="thin">
        <color rgb="00D5DEDB"/>
      </bottom>
    </border>
  </borders>
  <cellStyleXfs count="1">
    <xf numFmtId="0" fontId="0" fillId="0" borderId="0"/>
  </cellStyleXfs>
  <cellXfs count="53">
    <xf numFmtId="0" fontId="0" fillId="0" borderId="0" pivotButton="0" quotePrefix="0" xfId="0"/>
    <xf numFmtId="0" fontId="16" fillId="0" borderId="0" applyAlignment="1" pivotButton="0" quotePrefix="0" xfId="0">
      <alignment vertical="top" wrapText="1"/>
    </xf>
    <xf numFmtId="0" fontId="18" fillId="0" borderId="0" applyAlignment="1" pivotButton="0" quotePrefix="0" xfId="0">
      <alignment vertical="top" wrapText="1"/>
    </xf>
    <xf numFmtId="0" fontId="3" fillId="0" borderId="0" applyAlignment="1" pivotButton="0" quotePrefix="0" xfId="0">
      <alignment vertical="top" wrapText="1"/>
    </xf>
    <xf numFmtId="0" fontId="1" fillId="0" borderId="0" pivotButton="0" quotePrefix="0" xfId="0"/>
    <xf numFmtId="0" fontId="2" fillId="2" borderId="1" applyAlignment="1" pivotButton="0" quotePrefix="0" xfId="0">
      <alignment vertical="center" wrapText="1"/>
    </xf>
    <xf numFmtId="0" fontId="0" fillId="2" borderId="1" pivotButton="0" quotePrefix="0" xfId="0"/>
    <xf numFmtId="0" fontId="3" fillId="0" borderId="1" applyAlignment="1" applyProtection="1" pivotButton="0" quotePrefix="0" xfId="0">
      <alignment horizontal="center" vertical="center"/>
      <protection locked="0" hidden="0"/>
    </xf>
    <xf numFmtId="0" fontId="0" fillId="0" borderId="1" applyProtection="1" pivotButton="0" quotePrefix="0" xfId="0">
      <protection locked="0" hidden="0"/>
    </xf>
    <xf numFmtId="0" fontId="8" fillId="3" borderId="1" applyAlignment="1" pivotButton="0" quotePrefix="0" xfId="0">
      <alignment horizontal="center" vertical="center" wrapText="1"/>
    </xf>
    <xf numFmtId="0" fontId="0" fillId="3" borderId="1" pivotButton="0" quotePrefix="0" xfId="0"/>
    <xf numFmtId="0" fontId="3" fillId="0" borderId="0" applyProtection="1" pivotButton="0" quotePrefix="0" xfId="0">
      <protection locked="0" hidden="0"/>
    </xf>
    <xf numFmtId="164" fontId="3" fillId="0" borderId="1" applyAlignment="1" applyProtection="1" pivotButton="0" quotePrefix="0" xfId="0">
      <alignment horizontal="center" vertical="center"/>
      <protection locked="0" hidden="0"/>
    </xf>
    <xf numFmtId="0" fontId="13" fillId="2" borderId="1" applyAlignment="1" pivotButton="0" quotePrefix="0" xfId="0">
      <alignment vertical="center" wrapText="1"/>
    </xf>
    <xf numFmtId="0" fontId="4" fillId="0" borderId="0" applyProtection="1" pivotButton="0" quotePrefix="0" xfId="0">
      <protection locked="0" hidden="0"/>
    </xf>
    <xf numFmtId="0" fontId="7" fillId="4" borderId="1" applyAlignment="1" pivotButton="0" quotePrefix="0" xfId="0">
      <alignment vertical="center"/>
    </xf>
    <xf numFmtId="164" fontId="7" fillId="4" borderId="1" applyAlignment="1" pivotButton="0" quotePrefix="0" xfId="0">
      <alignment vertical="center"/>
    </xf>
    <xf numFmtId="165" fontId="7" fillId="4" borderId="1" applyAlignment="1" pivotButton="0" quotePrefix="0" xfId="0">
      <alignment vertical="center"/>
    </xf>
    <xf numFmtId="0" fontId="14" fillId="0" borderId="0" applyAlignment="1" pivotButton="0" quotePrefix="0" xfId="0">
      <alignment vertical="top" wrapText="1"/>
    </xf>
    <xf numFmtId="0" fontId="3" fillId="0" borderId="0" applyAlignment="1" pivotButton="0" quotePrefix="0" xfId="0">
      <alignment vertical="bottom"/>
    </xf>
    <xf numFmtId="0" fontId="5" fillId="0" borderId="1" applyAlignment="1" applyProtection="1" pivotButton="0" quotePrefix="0" xfId="0">
      <alignment vertical="center" wrapText="1"/>
      <protection locked="0" hidden="0"/>
    </xf>
    <xf numFmtId="164" fontId="5" fillId="0" borderId="1" applyAlignment="1" applyProtection="1" pivotButton="0" quotePrefix="0" xfId="0">
      <alignment horizontal="left" vertical="center"/>
      <protection locked="0" hidden="0"/>
    </xf>
    <xf numFmtId="0" fontId="6" fillId="3" borderId="1" applyAlignment="1" pivotButton="0" quotePrefix="0" xfId="0">
      <alignment horizontal="center" vertical="center" wrapText="1"/>
    </xf>
    <xf numFmtId="0" fontId="4" fillId="0" borderId="1" applyAlignment="1" pivotButton="0" quotePrefix="0" xfId="0">
      <alignment horizontal="center"/>
    </xf>
    <xf numFmtId="0" fontId="5" fillId="0" borderId="1" applyProtection="1" pivotButton="0" quotePrefix="0" xfId="0">
      <protection locked="0" hidden="0"/>
    </xf>
    <xf numFmtId="0" fontId="5" fillId="0" borderId="1" applyAlignment="1" applyProtection="1" pivotButton="0" quotePrefix="0" xfId="0">
      <alignment horizontal="right"/>
      <protection locked="0" hidden="0"/>
    </xf>
    <xf numFmtId="165" fontId="5" fillId="0" borderId="1" applyAlignment="1" applyProtection="1" pivotButton="0" quotePrefix="0" xfId="0">
      <alignment horizontal="right"/>
      <protection locked="0" hidden="0"/>
    </xf>
    <xf numFmtId="0" fontId="5" fillId="0" borderId="1" applyAlignment="1" applyProtection="1" pivotButton="0" quotePrefix="0" xfId="0">
      <alignment horizontal="center"/>
      <protection locked="0" hidden="0"/>
    </xf>
    <xf numFmtId="165" fontId="5" fillId="2" borderId="1" applyAlignment="1" pivotButton="0" quotePrefix="0" xfId="0">
      <alignment horizontal="right"/>
    </xf>
    <xf numFmtId="0" fontId="2" fillId="0" borderId="0" applyAlignment="1" pivotButton="0" quotePrefix="0" xfId="0">
      <alignment horizontal="right" vertical="center"/>
    </xf>
    <xf numFmtId="166" fontId="3" fillId="0" borderId="0" applyAlignment="1" pivotButton="0" quotePrefix="0" xfId="0">
      <alignment horizontal="left" vertical="center"/>
    </xf>
    <xf numFmtId="166" fontId="3" fillId="0" borderId="0" applyAlignment="1" pivotButton="0" quotePrefix="0" xfId="0">
      <alignment horizontal="right" vertical="center"/>
    </xf>
    <xf numFmtId="1" fontId="3" fillId="2" borderId="1" applyAlignment="1" pivotButton="0" quotePrefix="0" xfId="0">
      <alignment horizontal="center"/>
    </xf>
    <xf numFmtId="165" fontId="5" fillId="2" borderId="1" applyAlignment="1" pivotButton="0" quotePrefix="0" xfId="0">
      <alignment horizontal="right" vertical="center"/>
    </xf>
    <xf numFmtId="0" fontId="7" fillId="0" borderId="1" applyAlignment="1" applyProtection="1" pivotButton="0" quotePrefix="0" xfId="0">
      <alignment vertical="top" wrapText="1"/>
      <protection locked="0" hidden="0"/>
    </xf>
    <xf numFmtId="0" fontId="2" fillId="2" borderId="1" applyAlignment="1" pivotButton="0" quotePrefix="0" xfId="0">
      <alignment horizontal="center" vertical="center"/>
    </xf>
    <xf numFmtId="165" fontId="3" fillId="2" borderId="1" applyAlignment="1" pivotButton="0" quotePrefix="0" xfId="0">
      <alignment horizontal="right" vertical="center"/>
    </xf>
    <xf numFmtId="0" fontId="3" fillId="0" borderId="0" applyAlignment="1" pivotButton="0" quotePrefix="0" xfId="0">
      <alignment horizontal="right" vertical="center"/>
    </xf>
    <xf numFmtId="165" fontId="9" fillId="3" borderId="1" applyAlignment="1" pivotButton="0" quotePrefix="0" xfId="0">
      <alignment horizontal="right" vertical="center"/>
    </xf>
    <xf numFmtId="0" fontId="10" fillId="0" borderId="0" applyAlignment="1" pivotButton="0" quotePrefix="0" xfId="0">
      <alignment horizontal="right" vertical="top" wrapText="1"/>
    </xf>
    <xf numFmtId="0" fontId="11" fillId="0" borderId="0" applyAlignment="1" pivotButton="0" quotePrefix="0" xfId="0">
      <alignment vertical="center" wrapText="1"/>
    </xf>
    <xf numFmtId="0" fontId="12" fillId="0" borderId="0" pivotButton="0" quotePrefix="0" xfId="0"/>
    <xf numFmtId="0" fontId="15" fillId="0" borderId="0" pivotButton="0" quotePrefix="0" xfId="0"/>
    <xf numFmtId="0" fontId="13" fillId="2" borderId="1" applyAlignment="1" pivotButton="0" quotePrefix="0" xfId="0">
      <alignment horizontal="center" vertical="center" wrapText="1"/>
    </xf>
    <xf numFmtId="0" fontId="16" fillId="4" borderId="1" applyAlignment="1" applyProtection="1" pivotButton="0" quotePrefix="0" xfId="0">
      <alignment horizontal="left" vertical="center"/>
      <protection locked="0" hidden="0"/>
    </xf>
    <xf numFmtId="0" fontId="16" fillId="0" borderId="1" applyAlignment="1" pivotButton="0" quotePrefix="0" xfId="0">
      <alignment horizontal="center" vertical="center"/>
    </xf>
    <xf numFmtId="0" fontId="17" fillId="0" borderId="1" applyAlignment="1" pivotButton="0" quotePrefix="0" xfId="0">
      <alignment horizontal="center" vertical="center"/>
    </xf>
    <xf numFmtId="0" fontId="0" fillId="4" borderId="1" applyProtection="1" pivotButton="0" quotePrefix="0" xfId="0">
      <protection locked="0" hidden="0"/>
    </xf>
    <xf numFmtId="0" fontId="8" fillId="5" borderId="1" applyAlignment="1" pivotButton="0" quotePrefix="0" xfId="0">
      <alignment horizontal="center" vertical="center" wrapText="1"/>
    </xf>
    <xf numFmtId="164" fontId="5" fillId="0" borderId="1" applyAlignment="1" applyProtection="1" pivotButton="0" quotePrefix="0" xfId="0">
      <alignment horizontal="center"/>
      <protection locked="0" hidden="0"/>
    </xf>
    <xf numFmtId="165" fontId="5" fillId="0" borderId="1" applyProtection="1" pivotButton="0" quotePrefix="0" xfId="0">
      <protection locked="0" hidden="0"/>
    </xf>
    <xf numFmtId="0" fontId="3" fillId="2" borderId="1" applyAlignment="1" pivotButton="0" quotePrefix="0" xfId="0">
      <alignment horizontal="center"/>
    </xf>
    <xf numFmtId="1" fontId="5" fillId="2" borderId="1" applyAlignment="1" pivotButton="0" quotePrefix="0" xfId="0">
      <alignment horizontal="center"/>
    </xf>
  </cellXfs>
  <cellStyles count="1">
    <cellStyle name="Normal" xfId="0" builtinId="0" hidden="0"/>
  </cellStyles>
  <dxfs count="6">
    <dxf>
      <fill>
        <patternFill patternType="solid">
          <fgColor rgb="00FDE7E5"/>
        </patternFill>
      </fill>
    </dxf>
    <dxf>
      <font>
        <b val="1"/>
        <color rgb="00B42318"/>
      </font>
    </dxf>
    <dxf>
      <fill>
        <patternFill patternType="solid">
          <fgColor rgb="00EEF3F1"/>
        </patternFill>
      </fill>
    </dxf>
    <dxf>
      <fill>
        <patternFill patternType="solid">
          <fgColor rgb="00E3EEFB"/>
        </patternFill>
      </fill>
    </dxf>
    <dxf>
      <fill>
        <patternFill patternType="solid">
          <fgColor rgb="00FFF4D6"/>
        </patternFill>
      </fill>
    </dxf>
    <dxf>
      <fill>
        <patternFill patternType="solid">
          <fgColor rgb="00E3F4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43"/>
  <sheetViews>
    <sheetView showGridLines="0" tabSelected="0" workbookViewId="0">
      <selection activeCell="A1" sqref="A1"/>
    </sheetView>
  </sheetViews>
  <sheetFormatPr baseColWidth="8" defaultRowHeight="15"/>
  <cols>
    <col width="104" customWidth="1" min="1" max="1"/>
  </cols>
  <sheetData>
    <row r="1">
      <c r="A1" s="1" t="inlineStr">
        <is>
          <t>Cómo usar esta plantilla de pedido a proveedores</t>
        </is>
      </c>
    </row>
    <row r="2">
      <c r="A2" s="2" t="inlineStr">
        <is>
          <t>Tres hojas: «Pedido», la hoja que mandas a tu proveedor; «Control», donde apuntas cada pedido y su estado; y estas instrucciones. Usa siempre este mismo fichero: el pedido lo guardas en PDF y lo mandas; el Excel se queda contigo, con el control de todos.</t>
        </is>
      </c>
    </row>
    <row r="3">
      <c r="A3" s="2" t="inlineStr"/>
    </row>
    <row r="4">
      <c r="A4" s="3" t="inlineStr">
        <is>
          <t>Una sola vez, en la hoja «Pedido»</t>
        </is>
      </c>
    </row>
    <row r="5">
      <c r="A5" s="2" t="inlineStr">
        <is>
          <t>1. Cambia las dos líneas que hay bajo «PEDIDO A PROVEEDOR» por tu nombre, tu NIF, tu dirección, tu teléfono y tu email. Para el logo, desprotege la hoja (Revisar &gt; Desproteger hoja) y ve a Insertar &gt; Imágenes. Hazlo pequeño, ponlo junto al título y vuelve a protegerla (Revisar &gt; Proteger hoja). Mira en Archivo &gt; Imprimir que todo cabe en una página.</t>
        </is>
      </c>
    </row>
    <row r="6">
      <c r="A6" s="2" t="inlineStr">
        <is>
          <t>2. Si tu forma de pago, tus portes y tu entrega casi no cambian, escríbelos y guarda el fichero: los tendrás puestos para cada pedido.</t>
        </is>
      </c>
    </row>
    <row r="7">
      <c r="A7" s="2" t="inlineStr"/>
    </row>
    <row r="8">
      <c r="A8" s="3" t="inlineStr">
        <is>
          <t>Para cada pedido</t>
        </is>
      </c>
    </row>
    <row r="9">
      <c r="A9" s="2" t="inlineStr">
        <is>
          <t>1. Pon el nº de pedido, seguido: mira el último en la hoja «Control» y suma uno (por ejemplo, PC-2026-0148). Y la fecha del pedido.</t>
        </is>
      </c>
    </row>
    <row r="10">
      <c r="A10" s="2" t="inlineStr">
        <is>
          <t>2. Rellena los datos del proveedor y la entrega: la fecha que pides, la franja en que puedes descargar, el lugar (almacén y muelle) y quién recibe.</t>
        </is>
      </c>
    </row>
    <row r="11">
      <c r="A11" s="2" t="inlineStr">
        <is>
          <t>3. Una línea por artículo: la referencia del proveedor (la de su tarifa o su catálogo), tu código (el de tu programa de gestión), la descripción con el tamaño, el formato en que compras (caja, palé, barril…), lo que trae cada formato, la cantidad, el precio pactado sin IVA de un formato, el descuento en % (5 para un 5 %) y el IVA (21, 10 o 4). El importe y los totales salen solos.</t>
        </is>
      </c>
    </row>
    <row r="12">
      <c r="A12" s="2" t="inlineStr">
        <is>
          <t xml:space="preserve">   Si pides por palés, el precio es el de un palé. Si pides por kilos, la cantidad con decimales: 12,5.</t>
        </is>
      </c>
    </row>
    <row r="13">
      <c r="A13" s="2" t="inlineStr">
        <is>
          <t>4. Abajo, la forma y el plazo de pago, los portes (pagados: los paga el proveedor; debidos: los pagas tú), los envases que devuelves (barriles, cajas) y lo que el proveedor tenga que saber: lotes, fechas de consumo, palés, descarga.</t>
        </is>
      </c>
    </row>
    <row r="14">
      <c r="A14" s="2" t="inlineStr">
        <is>
          <t>5. Si sale un aviso en rojo bajo los totales, corrígelo antes de mandar el pedido.</t>
        </is>
      </c>
    </row>
    <row r="15">
      <c r="A15" s="2" t="inlineStr">
        <is>
          <t>6. Guárdalo en PDF, con el número y el proveedor en el nombre: «PC-2026-0148 Cervecera del Prado». En Windows: Archivo &gt; Guardar como (o Guardar una copia); en «Guardar como tipo», elige PDF (*.pdf) y, en «Opciones», «Hojas activas», no «Todo el libro». En Mac: Archivo &gt; Guardar como (o Guardar una copia) &gt; Formato de archivo &gt; PDF. Abre el PDF antes de mandarlo: tiene que llevar solo la hoja «Pedido».</t>
        </is>
      </c>
    </row>
    <row r="16">
      <c r="A16" s="2" t="inlineStr">
        <is>
          <t>7. Mándalo por email al proveedor y pide que te lo confirme por escrito. Tienes modelos de carta y de email en la página de esta plantilla.</t>
        </is>
      </c>
    </row>
    <row r="17">
      <c r="A17" s="2" t="inlineStr">
        <is>
          <t>8. Apúntalo en «Control». En «Pedido», a la derecha, en el recuadro «Para tu hoja «Control»», selecciona M3:R3 y cópialo: son el nº, la fecha, el proveedor, la entrega pedida, el importe sin IVA y el estado «Enviado». En «Control», clic en la columna A de la primera fila libre, clic derecho &gt; Opciones de pegado &gt; Valores. Guarda el Excel. Después, borra las líneas de este pedido: selecciona B16:J35 en «Pedido» y ve a Inicio &gt; Borrar &gt; Borrar contenido. Cambia el número, la fecha y lo que cambie del proveedor y de la entrega.</t>
        </is>
      </c>
    </row>
    <row r="18">
      <c r="A18" s="2" t="inlineStr"/>
    </row>
    <row r="19">
      <c r="A19" s="3" t="inlineStr">
        <is>
          <t>En la hoja «Control»</t>
        </is>
      </c>
    </row>
    <row r="20">
      <c r="A20" s="2" t="inlineStr">
        <is>
          <t>Estados: «Enviado», cuando lo mandas. «Confirmado», cuando el proveedor lo confirma por escrito (si te da otra fecha, ponla en «Entrega confirmada»). «Pendiente (falta una parte)», si ha llegado una parte y el resto llega después. «Recibido completo», si ha llegado todo y cuadra con el pedido. «Recibido con incidencias», si ha llegado todo lo que va a llegar, pero algo no cuadra: faltas que no se van a servir, roturas, otro artículo, lotes o temperatura.</t>
        </is>
      </c>
    </row>
    <row r="21">
      <c r="A21" s="2" t="inlineStr">
        <is>
          <t>Al recibir, pon la fecha en «Recibido el», el nº del albarán del proveedor y, si hay, qué ha pasado en «Incidencias».</t>
        </is>
      </c>
    </row>
    <row r="22">
      <c r="A22" s="2" t="inlineStr">
        <is>
          <t>El aviso sale solo: «Atrasado», si ha pasado la entrega confirmada (o la pedida) y no ha llegado todo; «Sin confirmar», si sigue en «Enviado» pasados los días que pones arriba (1, si no lo cambias); «Elige el estado»; y «Falta la fecha de recepción».</t>
        </is>
      </c>
    </row>
    <row r="23">
      <c r="A23" s="2" t="inlineStr">
        <is>
          <t>Para ver solo los pedidos de un proveedor o de un estado, usa las flechas de la fila de títulos: filtran sin desproteger la hoja. Para ordenar, desprotégela antes (Revisar &gt; Desproteger hoja) y vuelve a protegerla al terminar.</t>
        </is>
      </c>
    </row>
    <row r="24">
      <c r="A24" s="2" t="inlineStr"/>
    </row>
    <row r="25">
      <c r="A25" s="3" t="inlineStr">
        <is>
          <t>Al recibir la mercancía, compárala con el albarán y con el pedido</t>
        </is>
      </c>
    </row>
    <row r="26">
      <c r="A26" s="2" t="inlineStr">
        <is>
          <t>Cuenta los bultos y mira los artículos, las cantidades, los lotes y las fechas de consumo. Si llegan refrigerados o congelados, la temperatura. Si algo llega roto, escríbelo en el albarán del transportista en ese momento. Lo que no cuadre, anótalo en el albarán antes de firmar y en «Incidencias», y avisa al proveedor por escrito.</t>
        </is>
      </c>
    </row>
    <row r="27">
      <c r="A27" s="2" t="inlineStr"/>
    </row>
    <row r="28">
      <c r="A28" s="3" t="inlineStr">
        <is>
          <t>Las hojas «Pedido» y «Control» están protegidas, sin contraseña</t>
        </is>
      </c>
    </row>
    <row r="29">
      <c r="A29" s="2" t="inlineStr">
        <is>
          <t>Solo puedes escribir en las celdas de datos, para no borrar una fórmula sin querer. Para cambiar algo más: Revisar &gt; Desproteger hoja. Al terminar, vuelve a protegerla: Revisar &gt; Proteger hoja. En «Control», marca «Usar Autofiltro» en la lista «Permitir a los usuarios de esta hoja de cálculo», para que sigan funcionando las flechas.</t>
        </is>
      </c>
    </row>
    <row r="30">
      <c r="A30" s="2" t="inlineStr">
        <is>
          <t>¿Más de 20 artículos? Haz dos pedidos, con dos números, o pide al proveedor que los junte en una entrega.</t>
        </is>
      </c>
    </row>
    <row r="31">
      <c r="A31" s="2" t="inlineStr"/>
    </row>
    <row r="32">
      <c r="A32" s="3" t="inlineStr">
        <is>
          <t>Avisos de la hoja «Pedido» (en rojo, bajo los totales; salen todos a la vez)</t>
        </is>
      </c>
    </row>
    <row r="33">
      <c r="A33" s="2" t="inlineStr">
        <is>
          <t>«Revisa» en el importe: la cantidad, el precio o el descuento de esa fila no es un número. Pasa si pegas «14,20 €» como texto. Escribe 14,20, sin el €.</t>
        </is>
      </c>
    </row>
    <row r="34">
      <c r="A34" s="2" t="inlineStr">
        <is>
          <t>«Falta el IVA %»: hay un importe sin tipo de IVA, y no entra en los totales. La casilla de IVA de esa fila se pone en rojo claro.</t>
        </is>
      </c>
    </row>
    <row r="35">
      <c r="A35" s="2" t="inlineStr">
        <is>
          <t>«Hay un descuento de menos de un 1 %»: si escribiste «5 %», Excel lo guarda como 0,05. Escribe 5. Si tu descuento es de verdad de menos de un 1 %, el aviso se queda: compruébalo y sigue.</t>
        </is>
      </c>
    </row>
    <row r="36">
      <c r="A36" s="2" t="inlineStr">
        <is>
          <t>«La entrega pedida es anterior a la fecha del pedido» y «Falta el nº de pedido».</t>
        </is>
      </c>
    </row>
    <row r="37">
      <c r="A37" s="2" t="inlineStr"/>
    </row>
    <row r="38">
      <c r="A38" s="3" t="inlineStr">
        <is>
          <t>IVA</t>
        </is>
      </c>
    </row>
    <row r="39">
      <c r="A39" s="2" t="inlineStr">
        <is>
          <t>El IVA general es del 21 %: cerveza, vino y licores; refrescos, zumos y gaseosas con azúcares o edulcorantes añadidos; limpieza. Al 10 %, la mayoría de los alimentos y el agua. Al 4 %, el pan común, la leche, los quesos, los huevos, los aceites de oliva y las frutas y verduras naturales (Ley 37/1992 del IVA, artículos 90 y 91). Tu proveedor no te cobra recargo de equivalencia: ese recargo es para algunas tiendas que venden sobre todo a particulares.</t>
        </is>
      </c>
    </row>
    <row r="40">
      <c r="A40" s="2" t="inlineStr">
        <is>
          <t>Los importes con IVA del pedido son orientativos: el IVA que vale es el de la factura del proveedor.</t>
        </is>
      </c>
    </row>
    <row r="41">
      <c r="A41" s="2" t="inlineStr"/>
    </row>
    <row r="42">
      <c r="A42" s="2" t="inlineStr">
        <is>
          <t>Funciona en Excel 2010 o posterior, en el ordenador.</t>
        </is>
      </c>
    </row>
    <row r="43">
      <c r="A43" s="2" t="inlineStr">
        <is>
          <t>Plantilla gratuita de PeasyOrders · peasyorders.com/es/plantillas/pedidos-proveedores-excel</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R47"/>
  <sheetViews>
    <sheetView showGridLines="0" tabSelected="1" workbookViewId="0">
      <selection activeCell="A1" sqref="A1"/>
    </sheetView>
  </sheetViews>
  <sheetFormatPr baseColWidth="8" defaultRowHeight="15"/>
  <cols>
    <col width="4" customWidth="1" min="1" max="1"/>
    <col width="11" customWidth="1" min="2" max="2"/>
    <col width="10" customWidth="1" min="3" max="3"/>
    <col width="27" customWidth="1" min="4" max="4"/>
    <col width="9" customWidth="1" min="5" max="5"/>
    <col width="15" customWidth="1" min="6" max="6"/>
    <col width="8" customWidth="1" min="7" max="7"/>
    <col width="10" customWidth="1" min="8" max="8"/>
    <col width="6" customWidth="1" min="9" max="9"/>
    <col width="6" customWidth="1" min="10" max="10"/>
    <col width="12" customWidth="1" min="11" max="11"/>
    <col width="3" customWidth="1" min="12" max="12"/>
    <col width="14" customWidth="1" min="13" max="13"/>
    <col width="11" customWidth="1" min="14" max="14"/>
    <col width="22" customWidth="1" min="15" max="15"/>
    <col width="11" customWidth="1" min="16" max="16"/>
    <col width="13" customWidth="1" min="17" max="17"/>
    <col width="12" customWidth="1" min="18" max="18"/>
  </cols>
  <sheetData>
    <row r="1" ht="24" customHeight="1">
      <c r="A1" s="4" t="inlineStr">
        <is>
          <t>PEDIDO A PROVEEDOR</t>
        </is>
      </c>
      <c r="H1" s="5" t="inlineStr">
        <is>
          <t>Nº de pedido</t>
        </is>
      </c>
      <c r="I1" s="6" t="n"/>
      <c r="J1" s="7" t="n"/>
      <c r="K1" s="8" t="n"/>
      <c r="M1" s="9" t="inlineStr">
        <is>
          <t>Para tu hoja «Control» (estas columnas no se imprimen)</t>
        </is>
      </c>
      <c r="N1" s="10" t="n"/>
      <c r="O1" s="10" t="n"/>
      <c r="P1" s="10" t="n"/>
      <c r="Q1" s="10" t="n"/>
      <c r="R1" s="10" t="n"/>
    </row>
    <row r="2" ht="24" customHeight="1">
      <c r="A2" s="11" t="inlineStr">
        <is>
          <t>Tu distribuidora, S.L. · NIF B00000000 (cambia esta línea y la de abajo)</t>
        </is>
      </c>
      <c r="H2" s="5" t="inlineStr">
        <is>
          <t>Fecha del pedido</t>
        </is>
      </c>
      <c r="I2" s="6" t="n"/>
      <c r="J2" s="12" t="n"/>
      <c r="K2" s="8" t="n"/>
      <c r="M2" s="13" t="inlineStr">
        <is>
          <t>Nº de pedido</t>
        </is>
      </c>
      <c r="N2" s="13" t="inlineStr">
        <is>
          <t>Fecha del pedido</t>
        </is>
      </c>
      <c r="O2" s="13" t="inlineStr">
        <is>
          <t>Proveedor</t>
        </is>
      </c>
      <c r="P2" s="13" t="inlineStr">
        <is>
          <t>Entrega pedida</t>
        </is>
      </c>
      <c r="Q2" s="13" t="inlineStr">
        <is>
          <t>Importe sin IVA</t>
        </is>
      </c>
      <c r="R2" s="13" t="inlineStr">
        <is>
          <t>Estado</t>
        </is>
      </c>
    </row>
    <row r="3" ht="20" customHeight="1">
      <c r="A3" s="14" t="inlineStr">
        <is>
          <t>Dirección · teléfono · email</t>
        </is>
      </c>
      <c r="M3" s="15">
        <f>IF(J1="","",J1&amp;"")</f>
        <v/>
      </c>
      <c r="N3" s="16">
        <f>IF(ISNUMBER(J2),J2,"")</f>
        <v/>
      </c>
      <c r="O3" s="15">
        <f>IF(D6="","",D6&amp;"")</f>
        <v/>
      </c>
      <c r="P3" s="16">
        <f>IF(ISNUMBER(D11),D11,"")</f>
        <v/>
      </c>
      <c r="Q3" s="17">
        <f>IF(COUNT(K16:K35)=0,"",I43)</f>
        <v/>
      </c>
      <c r="R3" s="15">
        <f>IF(AND(J1="",D6=""),"","Enviado")</f>
        <v/>
      </c>
    </row>
    <row r="4" ht="8" customHeight="1">
      <c r="M4" s="18" t="inlineStr">
        <is>
          <t>Cuando mandes el pedido, apúntalo en «Control»: selecciona M3:R3 y cópialo (Ctrl+C). En «Control», haz clic en la columna A de la primera fila libre y pega solo los valores: clic derecho › Opciones de pegado › Valores. Guarda el Excel. Después, borra las líneas (B16:J35) para preparar el siguiente.</t>
        </is>
      </c>
    </row>
    <row r="5">
      <c r="A5" s="19" t="inlineStr">
        <is>
          <t>Proveedor</t>
        </is>
      </c>
    </row>
    <row r="6" ht="22" customHeight="1">
      <c r="A6" s="5" t="inlineStr">
        <is>
          <t>Proveedor</t>
        </is>
      </c>
      <c r="B6" s="6" t="n"/>
      <c r="C6" s="6" t="n"/>
      <c r="D6" s="20" t="n"/>
      <c r="E6" s="8" t="n"/>
      <c r="F6" s="8" t="n"/>
      <c r="G6" s="5" t="inlineStr">
        <is>
          <t>NIF del proveedor</t>
        </is>
      </c>
      <c r="H6" s="6" t="n"/>
      <c r="I6" s="20" t="n"/>
      <c r="J6" s="8" t="n"/>
      <c r="K6" s="8" t="n"/>
    </row>
    <row r="7" ht="22" customHeight="1">
      <c r="A7" s="5" t="inlineStr">
        <is>
          <t>Persona de contacto y teléfono</t>
        </is>
      </c>
      <c r="B7" s="6" t="n"/>
      <c r="C7" s="6" t="n"/>
      <c r="D7" s="20" t="n"/>
      <c r="E7" s="8" t="n"/>
      <c r="F7" s="8" t="n"/>
      <c r="G7" s="5" t="inlineStr">
        <is>
          <t>Email para pedidos</t>
        </is>
      </c>
      <c r="H7" s="6" t="n"/>
      <c r="I7" s="20" t="n"/>
      <c r="J7" s="8" t="n"/>
      <c r="K7" s="8" t="n"/>
    </row>
    <row r="8" ht="22" customHeight="1">
      <c r="A8" s="5" t="inlineStr">
        <is>
          <t>Tu nº de cliente en el proveedor</t>
        </is>
      </c>
      <c r="B8" s="6" t="n"/>
      <c r="C8" s="6" t="n"/>
      <c r="D8" s="20" t="n"/>
      <c r="E8" s="8" t="n"/>
      <c r="F8" s="8" t="n"/>
      <c r="G8" s="5" t="inlineStr">
        <is>
          <t>Pedido hecho por (nombre y teléfono)</t>
        </is>
      </c>
      <c r="H8" s="6" t="n"/>
      <c r="I8" s="20" t="n"/>
      <c r="J8" s="8" t="n"/>
      <c r="K8" s="8" t="n"/>
    </row>
    <row r="9" ht="8" customHeight="1"/>
    <row r="10">
      <c r="A10" s="19" t="inlineStr">
        <is>
          <t>Entrega</t>
        </is>
      </c>
    </row>
    <row r="11" ht="22" customHeight="1">
      <c r="A11" s="5" t="inlineStr">
        <is>
          <t>Entrega pedida (fecha)</t>
        </is>
      </c>
      <c r="B11" s="6" t="n"/>
      <c r="C11" s="6" t="n"/>
      <c r="D11" s="21" t="n"/>
      <c r="E11" s="8" t="n"/>
      <c r="F11" s="8" t="n"/>
      <c r="G11" s="5" t="inlineStr">
        <is>
          <t>Franja horaria de descarga</t>
        </is>
      </c>
      <c r="H11" s="6" t="n"/>
      <c r="I11" s="20" t="n"/>
      <c r="J11" s="8" t="n"/>
      <c r="K11" s="8" t="n"/>
    </row>
    <row r="12" ht="22" customHeight="1">
      <c r="A12" s="5" t="inlineStr">
        <is>
          <t>Lugar de entrega</t>
        </is>
      </c>
      <c r="B12" s="6" t="n"/>
      <c r="C12" s="6" t="n"/>
      <c r="D12" s="20" t="n"/>
      <c r="E12" s="8" t="n"/>
      <c r="F12" s="8" t="n"/>
      <c r="G12" s="5" t="inlineStr">
        <is>
          <t>Quién recibe y teléfono</t>
        </is>
      </c>
      <c r="H12" s="6" t="n"/>
      <c r="I12" s="20" t="n"/>
      <c r="J12" s="8" t="n"/>
      <c r="K12" s="8" t="n"/>
    </row>
    <row r="13" ht="8" customHeight="1"/>
    <row r="14">
      <c r="A14" s="19" t="inlineStr">
        <is>
          <t>Artículos (precio pactado con el proveedor, sin IVA, por formato de compra)</t>
        </is>
      </c>
    </row>
    <row r="15" ht="34" customHeight="1">
      <c r="A15" s="22" t="inlineStr">
        <is>
          <t>Nº</t>
        </is>
      </c>
      <c r="B15" s="22" t="inlineStr">
        <is>
          <t>Ref. del proveedor</t>
        </is>
      </c>
      <c r="C15" s="22" t="inlineStr">
        <is>
          <t>Tu código</t>
        </is>
      </c>
      <c r="D15" s="22" t="inlineStr">
        <is>
          <t>Descripción (artículo y tamaño)</t>
        </is>
      </c>
      <c r="E15" s="22" t="inlineStr">
        <is>
          <t>Formato de compra</t>
        </is>
      </c>
      <c r="F15" s="22" t="inlineStr">
        <is>
          <t>Contenido del formato</t>
        </is>
      </c>
      <c r="G15" s="22" t="inlineStr">
        <is>
          <t>Cantidad</t>
        </is>
      </c>
      <c r="H15" s="22" t="inlineStr">
        <is>
          <t>Precio pactado sin IVA</t>
        </is>
      </c>
      <c r="I15" s="22" t="inlineStr">
        <is>
          <t>Dto. %</t>
        </is>
      </c>
      <c r="J15" s="22" t="inlineStr">
        <is>
          <t>IVA %</t>
        </is>
      </c>
      <c r="K15" s="22" t="inlineStr">
        <is>
          <t>Importe sin IVA</t>
        </is>
      </c>
    </row>
    <row r="16" ht="17" customHeight="1">
      <c r="A16" s="23" t="n">
        <v>1</v>
      </c>
      <c r="B16" s="24" t="n"/>
      <c r="C16" s="24" t="n"/>
      <c r="D16" s="24" t="n"/>
      <c r="E16" s="24" t="n"/>
      <c r="F16" s="24" t="n"/>
      <c r="G16" s="25" t="n"/>
      <c r="H16" s="26" t="n"/>
      <c r="I16" s="25" t="n"/>
      <c r="J16" s="27" t="n"/>
      <c r="K16" s="28">
        <f>IF(OR(G16="",H16=""),"",IFERROR(IF(OR(NOT(ISNUMBER(G16)),NOT(ISNUMBER(H16)),AND(I16&lt;&gt;"",NOT(ISNUMBER(I16)))),"Revisa",ROUND(G16*H16*(1-N(I16)/100),2)),"Revisa"))</f>
        <v/>
      </c>
    </row>
    <row r="17" ht="17" customHeight="1">
      <c r="A17" s="23" t="n">
        <v>2</v>
      </c>
      <c r="B17" s="24" t="n"/>
      <c r="C17" s="24" t="n"/>
      <c r="D17" s="24" t="n"/>
      <c r="E17" s="24" t="n"/>
      <c r="F17" s="24" t="n"/>
      <c r="G17" s="25" t="n"/>
      <c r="H17" s="26" t="n"/>
      <c r="I17" s="25" t="n"/>
      <c r="J17" s="27" t="n"/>
      <c r="K17" s="28">
        <f>IF(OR(G17="",H17=""),"",IFERROR(IF(OR(NOT(ISNUMBER(G17)),NOT(ISNUMBER(H17)),AND(I17&lt;&gt;"",NOT(ISNUMBER(I17)))),"Revisa",ROUND(G17*H17*(1-N(I17)/100),2)),"Revisa"))</f>
        <v/>
      </c>
    </row>
    <row r="18" ht="17" customHeight="1">
      <c r="A18" s="23" t="n">
        <v>3</v>
      </c>
      <c r="B18" s="24" t="n"/>
      <c r="C18" s="24" t="n"/>
      <c r="D18" s="24" t="n"/>
      <c r="E18" s="24" t="n"/>
      <c r="F18" s="24" t="n"/>
      <c r="G18" s="25" t="n"/>
      <c r="H18" s="26" t="n"/>
      <c r="I18" s="25" t="n"/>
      <c r="J18" s="27" t="n"/>
      <c r="K18" s="28">
        <f>IF(OR(G18="",H18=""),"",IFERROR(IF(OR(NOT(ISNUMBER(G18)),NOT(ISNUMBER(H18)),AND(I18&lt;&gt;"",NOT(ISNUMBER(I18)))),"Revisa",ROUND(G18*H18*(1-N(I18)/100),2)),"Revisa"))</f>
        <v/>
      </c>
    </row>
    <row r="19" ht="17" customHeight="1">
      <c r="A19" s="23" t="n">
        <v>4</v>
      </c>
      <c r="B19" s="24" t="n"/>
      <c r="C19" s="24" t="n"/>
      <c r="D19" s="24" t="n"/>
      <c r="E19" s="24" t="n"/>
      <c r="F19" s="24" t="n"/>
      <c r="G19" s="25" t="n"/>
      <c r="H19" s="26" t="n"/>
      <c r="I19" s="25" t="n"/>
      <c r="J19" s="27" t="n"/>
      <c r="K19" s="28">
        <f>IF(OR(G19="",H19=""),"",IFERROR(IF(OR(NOT(ISNUMBER(G19)),NOT(ISNUMBER(H19)),AND(I19&lt;&gt;"",NOT(ISNUMBER(I19)))),"Revisa",ROUND(G19*H19*(1-N(I19)/100),2)),"Revisa"))</f>
        <v/>
      </c>
    </row>
    <row r="20" ht="17" customHeight="1">
      <c r="A20" s="23" t="n">
        <v>5</v>
      </c>
      <c r="B20" s="24" t="n"/>
      <c r="C20" s="24" t="n"/>
      <c r="D20" s="24" t="n"/>
      <c r="E20" s="24" t="n"/>
      <c r="F20" s="24" t="n"/>
      <c r="G20" s="25" t="n"/>
      <c r="H20" s="26" t="n"/>
      <c r="I20" s="25" t="n"/>
      <c r="J20" s="27" t="n"/>
      <c r="K20" s="28">
        <f>IF(OR(G20="",H20=""),"",IFERROR(IF(OR(NOT(ISNUMBER(G20)),NOT(ISNUMBER(H20)),AND(I20&lt;&gt;"",NOT(ISNUMBER(I20)))),"Revisa",ROUND(G20*H20*(1-N(I20)/100),2)),"Revisa"))</f>
        <v/>
      </c>
    </row>
    <row r="21" ht="17" customHeight="1">
      <c r="A21" s="23" t="n">
        <v>6</v>
      </c>
      <c r="B21" s="24" t="n"/>
      <c r="C21" s="24" t="n"/>
      <c r="D21" s="24" t="n"/>
      <c r="E21" s="24" t="n"/>
      <c r="F21" s="24" t="n"/>
      <c r="G21" s="25" t="n"/>
      <c r="H21" s="26" t="n"/>
      <c r="I21" s="25" t="n"/>
      <c r="J21" s="27" t="n"/>
      <c r="K21" s="28">
        <f>IF(OR(G21="",H21=""),"",IFERROR(IF(OR(NOT(ISNUMBER(G21)),NOT(ISNUMBER(H21)),AND(I21&lt;&gt;"",NOT(ISNUMBER(I21)))),"Revisa",ROUND(G21*H21*(1-N(I21)/100),2)),"Revisa"))</f>
        <v/>
      </c>
    </row>
    <row r="22" ht="17" customHeight="1">
      <c r="A22" s="23" t="n">
        <v>7</v>
      </c>
      <c r="B22" s="24" t="n"/>
      <c r="C22" s="24" t="n"/>
      <c r="D22" s="24" t="n"/>
      <c r="E22" s="24" t="n"/>
      <c r="F22" s="24" t="n"/>
      <c r="G22" s="25" t="n"/>
      <c r="H22" s="26" t="n"/>
      <c r="I22" s="25" t="n"/>
      <c r="J22" s="27" t="n"/>
      <c r="K22" s="28">
        <f>IF(OR(G22="",H22=""),"",IFERROR(IF(OR(NOT(ISNUMBER(G22)),NOT(ISNUMBER(H22)),AND(I22&lt;&gt;"",NOT(ISNUMBER(I22)))),"Revisa",ROUND(G22*H22*(1-N(I22)/100),2)),"Revisa"))</f>
        <v/>
      </c>
    </row>
    <row r="23" ht="17" customHeight="1">
      <c r="A23" s="23" t="n">
        <v>8</v>
      </c>
      <c r="B23" s="24" t="n"/>
      <c r="C23" s="24" t="n"/>
      <c r="D23" s="24" t="n"/>
      <c r="E23" s="24" t="n"/>
      <c r="F23" s="24" t="n"/>
      <c r="G23" s="25" t="n"/>
      <c r="H23" s="26" t="n"/>
      <c r="I23" s="25" t="n"/>
      <c r="J23" s="27" t="n"/>
      <c r="K23" s="28">
        <f>IF(OR(G23="",H23=""),"",IFERROR(IF(OR(NOT(ISNUMBER(G23)),NOT(ISNUMBER(H23)),AND(I23&lt;&gt;"",NOT(ISNUMBER(I23)))),"Revisa",ROUND(G23*H23*(1-N(I23)/100),2)),"Revisa"))</f>
        <v/>
      </c>
    </row>
    <row r="24" ht="17" customHeight="1">
      <c r="A24" s="23" t="n">
        <v>9</v>
      </c>
      <c r="B24" s="24" t="n"/>
      <c r="C24" s="24" t="n"/>
      <c r="D24" s="24" t="n"/>
      <c r="E24" s="24" t="n"/>
      <c r="F24" s="24" t="n"/>
      <c r="G24" s="25" t="n"/>
      <c r="H24" s="26" t="n"/>
      <c r="I24" s="25" t="n"/>
      <c r="J24" s="27" t="n"/>
      <c r="K24" s="28">
        <f>IF(OR(G24="",H24=""),"",IFERROR(IF(OR(NOT(ISNUMBER(G24)),NOT(ISNUMBER(H24)),AND(I24&lt;&gt;"",NOT(ISNUMBER(I24)))),"Revisa",ROUND(G24*H24*(1-N(I24)/100),2)),"Revisa"))</f>
        <v/>
      </c>
    </row>
    <row r="25" ht="17" customHeight="1">
      <c r="A25" s="23" t="n">
        <v>10</v>
      </c>
      <c r="B25" s="24" t="n"/>
      <c r="C25" s="24" t="n"/>
      <c r="D25" s="24" t="n"/>
      <c r="E25" s="24" t="n"/>
      <c r="F25" s="24" t="n"/>
      <c r="G25" s="25" t="n"/>
      <c r="H25" s="26" t="n"/>
      <c r="I25" s="25" t="n"/>
      <c r="J25" s="27" t="n"/>
      <c r="K25" s="28">
        <f>IF(OR(G25="",H25=""),"",IFERROR(IF(OR(NOT(ISNUMBER(G25)),NOT(ISNUMBER(H25)),AND(I25&lt;&gt;"",NOT(ISNUMBER(I25)))),"Revisa",ROUND(G25*H25*(1-N(I25)/100),2)),"Revisa"))</f>
        <v/>
      </c>
    </row>
    <row r="26" ht="17" customHeight="1">
      <c r="A26" s="23" t="n">
        <v>11</v>
      </c>
      <c r="B26" s="24" t="n"/>
      <c r="C26" s="24" t="n"/>
      <c r="D26" s="24" t="n"/>
      <c r="E26" s="24" t="n"/>
      <c r="F26" s="24" t="n"/>
      <c r="G26" s="25" t="n"/>
      <c r="H26" s="26" t="n"/>
      <c r="I26" s="25" t="n"/>
      <c r="J26" s="27" t="n"/>
      <c r="K26" s="28">
        <f>IF(OR(G26="",H26=""),"",IFERROR(IF(OR(NOT(ISNUMBER(G26)),NOT(ISNUMBER(H26)),AND(I26&lt;&gt;"",NOT(ISNUMBER(I26)))),"Revisa",ROUND(G26*H26*(1-N(I26)/100),2)),"Revisa"))</f>
        <v/>
      </c>
    </row>
    <row r="27" ht="17" customHeight="1">
      <c r="A27" s="23" t="n">
        <v>12</v>
      </c>
      <c r="B27" s="24" t="n"/>
      <c r="C27" s="24" t="n"/>
      <c r="D27" s="24" t="n"/>
      <c r="E27" s="24" t="n"/>
      <c r="F27" s="24" t="n"/>
      <c r="G27" s="25" t="n"/>
      <c r="H27" s="26" t="n"/>
      <c r="I27" s="25" t="n"/>
      <c r="J27" s="27" t="n"/>
      <c r="K27" s="28">
        <f>IF(OR(G27="",H27=""),"",IFERROR(IF(OR(NOT(ISNUMBER(G27)),NOT(ISNUMBER(H27)),AND(I27&lt;&gt;"",NOT(ISNUMBER(I27)))),"Revisa",ROUND(G27*H27*(1-N(I27)/100),2)),"Revisa"))</f>
        <v/>
      </c>
    </row>
    <row r="28" ht="17" customHeight="1">
      <c r="A28" s="23" t="n">
        <v>13</v>
      </c>
      <c r="B28" s="24" t="n"/>
      <c r="C28" s="24" t="n"/>
      <c r="D28" s="24" t="n"/>
      <c r="E28" s="24" t="n"/>
      <c r="F28" s="24" t="n"/>
      <c r="G28" s="25" t="n"/>
      <c r="H28" s="26" t="n"/>
      <c r="I28" s="25" t="n"/>
      <c r="J28" s="27" t="n"/>
      <c r="K28" s="28">
        <f>IF(OR(G28="",H28=""),"",IFERROR(IF(OR(NOT(ISNUMBER(G28)),NOT(ISNUMBER(H28)),AND(I28&lt;&gt;"",NOT(ISNUMBER(I28)))),"Revisa",ROUND(G28*H28*(1-N(I28)/100),2)),"Revisa"))</f>
        <v/>
      </c>
    </row>
    <row r="29" ht="17" customHeight="1">
      <c r="A29" s="23" t="n">
        <v>14</v>
      </c>
      <c r="B29" s="24" t="n"/>
      <c r="C29" s="24" t="n"/>
      <c r="D29" s="24" t="n"/>
      <c r="E29" s="24" t="n"/>
      <c r="F29" s="24" t="n"/>
      <c r="G29" s="25" t="n"/>
      <c r="H29" s="26" t="n"/>
      <c r="I29" s="25" t="n"/>
      <c r="J29" s="27" t="n"/>
      <c r="K29" s="28">
        <f>IF(OR(G29="",H29=""),"",IFERROR(IF(OR(NOT(ISNUMBER(G29)),NOT(ISNUMBER(H29)),AND(I29&lt;&gt;"",NOT(ISNUMBER(I29)))),"Revisa",ROUND(G29*H29*(1-N(I29)/100),2)),"Revisa"))</f>
        <v/>
      </c>
    </row>
    <row r="30" ht="17" customHeight="1">
      <c r="A30" s="23" t="n">
        <v>15</v>
      </c>
      <c r="B30" s="24" t="n"/>
      <c r="C30" s="24" t="n"/>
      <c r="D30" s="24" t="n"/>
      <c r="E30" s="24" t="n"/>
      <c r="F30" s="24" t="n"/>
      <c r="G30" s="25" t="n"/>
      <c r="H30" s="26" t="n"/>
      <c r="I30" s="25" t="n"/>
      <c r="J30" s="27" t="n"/>
      <c r="K30" s="28">
        <f>IF(OR(G30="",H30=""),"",IFERROR(IF(OR(NOT(ISNUMBER(G30)),NOT(ISNUMBER(H30)),AND(I30&lt;&gt;"",NOT(ISNUMBER(I30)))),"Revisa",ROUND(G30*H30*(1-N(I30)/100),2)),"Revisa"))</f>
        <v/>
      </c>
    </row>
    <row r="31" ht="17" customHeight="1">
      <c r="A31" s="23" t="n">
        <v>16</v>
      </c>
      <c r="B31" s="24" t="n"/>
      <c r="C31" s="24" t="n"/>
      <c r="D31" s="24" t="n"/>
      <c r="E31" s="24" t="n"/>
      <c r="F31" s="24" t="n"/>
      <c r="G31" s="25" t="n"/>
      <c r="H31" s="26" t="n"/>
      <c r="I31" s="25" t="n"/>
      <c r="J31" s="27" t="n"/>
      <c r="K31" s="28">
        <f>IF(OR(G31="",H31=""),"",IFERROR(IF(OR(NOT(ISNUMBER(G31)),NOT(ISNUMBER(H31)),AND(I31&lt;&gt;"",NOT(ISNUMBER(I31)))),"Revisa",ROUND(G31*H31*(1-N(I31)/100),2)),"Revisa"))</f>
        <v/>
      </c>
    </row>
    <row r="32" ht="17" customHeight="1">
      <c r="A32" s="23" t="n">
        <v>17</v>
      </c>
      <c r="B32" s="24" t="n"/>
      <c r="C32" s="24" t="n"/>
      <c r="D32" s="24" t="n"/>
      <c r="E32" s="24" t="n"/>
      <c r="F32" s="24" t="n"/>
      <c r="G32" s="25" t="n"/>
      <c r="H32" s="26" t="n"/>
      <c r="I32" s="25" t="n"/>
      <c r="J32" s="27" t="n"/>
      <c r="K32" s="28">
        <f>IF(OR(G32="",H32=""),"",IFERROR(IF(OR(NOT(ISNUMBER(G32)),NOT(ISNUMBER(H32)),AND(I32&lt;&gt;"",NOT(ISNUMBER(I32)))),"Revisa",ROUND(G32*H32*(1-N(I32)/100),2)),"Revisa"))</f>
        <v/>
      </c>
    </row>
    <row r="33" ht="17" customHeight="1">
      <c r="A33" s="23" t="n">
        <v>18</v>
      </c>
      <c r="B33" s="24" t="n"/>
      <c r="C33" s="24" t="n"/>
      <c r="D33" s="24" t="n"/>
      <c r="E33" s="24" t="n"/>
      <c r="F33" s="24" t="n"/>
      <c r="G33" s="25" t="n"/>
      <c r="H33" s="26" t="n"/>
      <c r="I33" s="25" t="n"/>
      <c r="J33" s="27" t="n"/>
      <c r="K33" s="28">
        <f>IF(OR(G33="",H33=""),"",IFERROR(IF(OR(NOT(ISNUMBER(G33)),NOT(ISNUMBER(H33)),AND(I33&lt;&gt;"",NOT(ISNUMBER(I33)))),"Revisa",ROUND(G33*H33*(1-N(I33)/100),2)),"Revisa"))</f>
        <v/>
      </c>
    </row>
    <row r="34" ht="17" customHeight="1">
      <c r="A34" s="23" t="n">
        <v>19</v>
      </c>
      <c r="B34" s="24" t="n"/>
      <c r="C34" s="24" t="n"/>
      <c r="D34" s="24" t="n"/>
      <c r="E34" s="24" t="n"/>
      <c r="F34" s="24" t="n"/>
      <c r="G34" s="25" t="n"/>
      <c r="H34" s="26" t="n"/>
      <c r="I34" s="25" t="n"/>
      <c r="J34" s="27" t="n"/>
      <c r="K34" s="28">
        <f>IF(OR(G34="",H34=""),"",IFERROR(IF(OR(NOT(ISNUMBER(G34)),NOT(ISNUMBER(H34)),AND(I34&lt;&gt;"",NOT(ISNUMBER(I34)))),"Revisa",ROUND(G34*H34*(1-N(I34)/100),2)),"Revisa"))</f>
        <v/>
      </c>
    </row>
    <row r="35" ht="17" customHeight="1">
      <c r="A35" s="23" t="n">
        <v>20</v>
      </c>
      <c r="B35" s="24" t="n"/>
      <c r="C35" s="24" t="n"/>
      <c r="D35" s="24" t="n"/>
      <c r="E35" s="24" t="n"/>
      <c r="F35" s="24" t="n"/>
      <c r="G35" s="25" t="n"/>
      <c r="H35" s="26" t="n"/>
      <c r="I35" s="25" t="n"/>
      <c r="J35" s="27" t="n"/>
      <c r="K35" s="28">
        <f>IF(OR(G35="",H35=""),"",IFERROR(IF(OR(NOT(ISNUMBER(G35)),NOT(ISNUMBER(H35)),AND(I35&lt;&gt;"",NOT(ISNUMBER(I35)))),"Revisa",ROUND(G35*H35*(1-N(I35)/100),2)),"Revisa"))</f>
        <v/>
      </c>
    </row>
    <row r="36" ht="20" customHeight="1">
      <c r="B36" s="29" t="inlineStr">
        <is>
          <t>Cajas pedidas</t>
        </is>
      </c>
      <c r="D36" s="30">
        <f>SUMIF(E16:E35,"Caja",G16:G35)</f>
        <v/>
      </c>
      <c r="E36" s="29" t="inlineStr">
        <is>
          <t>Palés pedidos</t>
        </is>
      </c>
      <c r="G36" s="30">
        <f>SUMIF(E16:E35,"Palé",G16:G35)</f>
        <v/>
      </c>
      <c r="H36" s="29" t="inlineStr">
        <is>
          <t>Líneas con importe</t>
        </is>
      </c>
      <c r="K36" s="31">
        <f>COUNT(K16:K35)</f>
        <v/>
      </c>
    </row>
    <row r="37" ht="8" customHeight="1"/>
    <row r="38">
      <c r="A38" s="19" t="inlineStr">
        <is>
          <t>Condiciones</t>
        </is>
      </c>
      <c r="H38" s="19" t="inlineStr">
        <is>
          <t>Totales por tipo de IVA</t>
        </is>
      </c>
    </row>
    <row r="39" ht="20" customHeight="1">
      <c r="A39" s="5" t="inlineStr">
        <is>
          <t>Forma y plazo de pago</t>
        </is>
      </c>
      <c r="B39" s="6" t="n"/>
      <c r="C39" s="6" t="n"/>
      <c r="D39" s="20" t="n"/>
      <c r="E39" s="8" t="n"/>
      <c r="F39" s="8" t="n"/>
      <c r="H39" s="9" t="inlineStr">
        <is>
          <t>IVA %</t>
        </is>
      </c>
      <c r="I39" s="9" t="inlineStr">
        <is>
          <t>Base (sin IVA)</t>
        </is>
      </c>
      <c r="J39" s="10" t="n"/>
      <c r="K39" s="9" t="inlineStr">
        <is>
          <t>Cuota de IVA</t>
        </is>
      </c>
    </row>
    <row r="40" ht="20" customHeight="1">
      <c r="A40" s="5" t="inlineStr">
        <is>
          <t>Portes</t>
        </is>
      </c>
      <c r="B40" s="6" t="n"/>
      <c r="C40" s="6" t="n"/>
      <c r="D40" s="20" t="n"/>
      <c r="E40" s="8" t="n"/>
      <c r="F40" s="8" t="n"/>
      <c r="H40" s="32" t="n">
        <v>21</v>
      </c>
      <c r="I40" s="33">
        <f>SUMIF($J$16:$J$35,H40,$K$16:$K$35)</f>
        <v/>
      </c>
      <c r="J40" s="6" t="n"/>
      <c r="K40" s="33">
        <f>ROUND(I40*H40/100,2)</f>
        <v/>
      </c>
    </row>
    <row r="41" ht="20" customHeight="1">
      <c r="A41" s="5" t="inlineStr">
        <is>
          <t>Envases que devuelves</t>
        </is>
      </c>
      <c r="B41" s="6" t="n"/>
      <c r="C41" s="6" t="n"/>
      <c r="D41" s="20" t="n"/>
      <c r="E41" s="8" t="n"/>
      <c r="F41" s="8" t="n"/>
      <c r="H41" s="32" t="n">
        <v>10</v>
      </c>
      <c r="I41" s="33">
        <f>SUMIF($J$16:$J$35,H41,$K$16:$K$35)</f>
        <v/>
      </c>
      <c r="J41" s="6" t="n"/>
      <c r="K41" s="33">
        <f>ROUND(I41*H41/100,2)</f>
        <v/>
      </c>
    </row>
    <row r="42" ht="20" customHeight="1">
      <c r="A42" s="5" t="inlineStr">
        <is>
          <t>Observaciones (lotes, fechas, palés, descarga…)</t>
        </is>
      </c>
      <c r="B42" s="6" t="n"/>
      <c r="C42" s="6" t="n"/>
      <c r="D42" s="34" t="n"/>
      <c r="E42" s="8" t="n"/>
      <c r="F42" s="8" t="n"/>
      <c r="H42" s="32" t="n">
        <v>4</v>
      </c>
      <c r="I42" s="33">
        <f>SUMIF($J$16:$J$35,H42,$K$16:$K$35)</f>
        <v/>
      </c>
      <c r="J42" s="6" t="n"/>
      <c r="K42" s="33">
        <f>ROUND(I42*H42/100,2)</f>
        <v/>
      </c>
    </row>
    <row r="43" ht="20" customHeight="1">
      <c r="A43" s="6" t="n"/>
      <c r="B43" s="6" t="n"/>
      <c r="C43" s="6" t="n"/>
      <c r="D43" s="8" t="n"/>
      <c r="E43" s="8" t="n"/>
      <c r="F43" s="8" t="n"/>
      <c r="H43" s="35" t="inlineStr">
        <is>
          <t>Suma</t>
        </is>
      </c>
      <c r="I43" s="36">
        <f>SUM(I40:I42)</f>
        <v/>
      </c>
      <c r="J43" s="6" t="n"/>
      <c r="K43" s="36">
        <f>SUM(K40:K42)</f>
        <v/>
      </c>
    </row>
    <row r="44" ht="20" customHeight="1">
      <c r="A44" s="6" t="n"/>
      <c r="B44" s="6" t="n"/>
      <c r="C44" s="6" t="n"/>
      <c r="D44" s="8" t="n"/>
      <c r="E44" s="8" t="n"/>
      <c r="F44" s="8" t="n"/>
      <c r="G44" s="37" t="inlineStr">
        <is>
          <t>TOTAL DEL PEDIDO, CON IVA</t>
        </is>
      </c>
      <c r="K44" s="38">
        <f>ROUND(I43+K43,2)</f>
        <v/>
      </c>
    </row>
    <row r="45" ht="30" customHeight="1">
      <c r="A45" s="39">
        <f>TRIM(IF(COUNTIF(K16:K35,"Revisa")&gt;0,"Revisa las filas marcadas: la cantidad, el precio o el descuento no es un número. ","")&amp;IF(ROUND(SUM(K16:K35)-I43,2)&lt;&gt;0,"Falta el IVA % (21, 10 o 4) en alguna fila: elígelo para que entre en los totales. ","")&amp;IF(COUNTIFS(I16:I35,"&gt;0",I16:I35,"&lt;1")&gt;0,"Hay un descuento de menos de un 1 %. Si querías un 5 %, escribe 5, sin el signo %. ","")&amp;IF(AND(ISNUMBER(J2),ISNUMBER(D11)),IF(D11&lt;J2,"La entrega pedida es anterior a la fecha del pedido. ",""),"")&amp;IF(AND(COUNT(K16:K35)&gt;0,J1=""),"Falta el nº de pedido. ",""))</f>
        <v/>
      </c>
    </row>
    <row r="46" ht="26" customHeight="1">
      <c r="A46" s="40" t="inlineStr">
        <is>
          <t>Por favor, confirmen este pedido por escrito: la fecha de entrega, lo que no puedan servir y cualquier cambio de precio. Los importes con IVA son orientativos: vale el IVA de su factura.</t>
        </is>
      </c>
    </row>
    <row r="47">
      <c r="A47" s="41" t="inlineStr">
        <is>
          <t>Plantilla gratuita de PeasyOrders · peasyorders.com</t>
        </is>
      </c>
    </row>
  </sheetData>
  <sheetProtection selectLockedCells="0" selectUnlockedCells="0" sheet="1" objects="0" insertRows="1" insertHyperlinks="1" autoFilter="1" scenarios="0" formatColumns="0" deleteColumns="1" insertColumns="1" pivotTables="1" deleteRows="1" formatCells="0" formatRows="0" sort="1"/>
  <mergeCells count="54">
    <mergeCell ref="A41:C41"/>
    <mergeCell ref="D11:F11"/>
    <mergeCell ref="G12:H12"/>
    <mergeCell ref="H36:J36"/>
    <mergeCell ref="D41:F41"/>
    <mergeCell ref="G11:H11"/>
    <mergeCell ref="H1:I1"/>
    <mergeCell ref="J1:K1"/>
    <mergeCell ref="I12:K12"/>
    <mergeCell ref="G8:H8"/>
    <mergeCell ref="D7:F7"/>
    <mergeCell ref="A12:C12"/>
    <mergeCell ref="A45:K45"/>
    <mergeCell ref="G44:J44"/>
    <mergeCell ref="A42:C44"/>
    <mergeCell ref="G7:H7"/>
    <mergeCell ref="A8:C8"/>
    <mergeCell ref="I41:J41"/>
    <mergeCell ref="I8:K8"/>
    <mergeCell ref="D12:F12"/>
    <mergeCell ref="H38:K38"/>
    <mergeCell ref="A46:K46"/>
    <mergeCell ref="G6:H6"/>
    <mergeCell ref="D39:F39"/>
    <mergeCell ref="D8:F8"/>
    <mergeCell ref="A38:F38"/>
    <mergeCell ref="I43:J43"/>
    <mergeCell ref="H2:I2"/>
    <mergeCell ref="A1:G1"/>
    <mergeCell ref="D42:F44"/>
    <mergeCell ref="I42:J42"/>
    <mergeCell ref="A40:C40"/>
    <mergeCell ref="A47:K47"/>
    <mergeCell ref="E36:F36"/>
    <mergeCell ref="A39:C39"/>
    <mergeCell ref="I39:J39"/>
    <mergeCell ref="A14:K14"/>
    <mergeCell ref="A5:K5"/>
    <mergeCell ref="M4:R8"/>
    <mergeCell ref="I6:K6"/>
    <mergeCell ref="I11:K11"/>
    <mergeCell ref="A11:C11"/>
    <mergeCell ref="A3:G3"/>
    <mergeCell ref="J2:K2"/>
    <mergeCell ref="A6:C6"/>
    <mergeCell ref="D40:F40"/>
    <mergeCell ref="B36:C36"/>
    <mergeCell ref="A2:G2"/>
    <mergeCell ref="A10:K10"/>
    <mergeCell ref="M1:R1"/>
    <mergeCell ref="A7:C7"/>
    <mergeCell ref="D6:F6"/>
    <mergeCell ref="I40:J40"/>
    <mergeCell ref="I7:K7"/>
  </mergeCells>
  <conditionalFormatting sqref="J16:J35">
    <cfRule type="expression" priority="1" dxfId="0">
      <formula>AND(ISNUMBER($K16),$J16="")</formula>
    </cfRule>
  </conditionalFormatting>
  <conditionalFormatting sqref="K16:K35">
    <cfRule type="expression" priority="2" dxfId="1">
      <formula>$K16="Revisa"</formula>
    </cfRule>
  </conditionalFormatting>
  <dataValidations count="6">
    <dataValidation sqref="E16:E35" showDropDown="0" showInputMessage="0" showErrorMessage="0" allowBlank="1" type="list">
      <formula1>"Caja,Palé,Unidad,Pack,Barril,Garrafa,Saco,Kg,Bandeja"</formula1>
    </dataValidation>
    <dataValidation sqref="G16:G35" showDropDown="0" showInputMessage="0" showErrorMessage="1" allowBlank="1" errorTitle="Cantidad" error="Escribe un número (0 o más). Para kilos, con decimales: 12,5." type="decimal" operator="greaterThanOrEqual">
      <formula1>0</formula1>
    </dataValidation>
    <dataValidation sqref="H16:H35" showDropDown="0" showInputMessage="0" showErrorMessage="1" allowBlank="1" errorTitle="Precio pactado" error="Escribe el precio sin IVA de un formato (una caja, un palé…), como número: por ejemplo, 14,20." type="decimal" operator="greaterThanOrEqual">
      <formula1>0</formula1>
    </dataValidation>
    <dataValidation sqref="I16:I35" showDropDown="0" showInputMessage="0" showErrorMessage="1" allowBlank="1" errorTitle="Descuento" error="Escribe el descuento en %, sin el signo, de 0 a 100: 5 para un 5 %." type="decimal" operator="between">
      <formula1>0</formula1>
      <formula2>100</formula2>
    </dataValidation>
    <dataValidation sqref="J16:J35" showDropDown="0" showInputMessage="0" showErrorMessage="1" allowBlank="1" errorTitle="IVA" error="Elige 21, 10 o 4 de la lista." type="list">
      <formula1>"21,10,4"</formula1>
    </dataValidation>
    <dataValidation sqref="D11 J2" showDropDown="0" showInputMessage="0" showErrorMessage="1" allowBlank="1" errorTitle="Fecha" error="Escribe una fecha: por ejemplo, 15/10/2026." type="date" operator="greaterThan">
      <formula1>36526</formula1>
    </dataValidation>
  </dataValidations>
  <printOptions horizontalCentered="1"/>
  <pageMargins left="0.4" right="0.4" top="0.4" bottom="0.4" header="0.2" footer="0.2"/>
  <pageSetup orientation="portrait" paperSize="9" fitToHeight="1" fitToWidth="1"/>
</worksheet>
</file>

<file path=xl/worksheets/sheet3.xml><?xml version="1.0" encoding="utf-8"?>
<worksheet xmlns="http://schemas.openxmlformats.org/spreadsheetml/2006/main">
  <sheetPr>
    <outlinePr summaryBelow="1" summaryRight="1"/>
    <pageSetUpPr fitToPage="1"/>
  </sheetPr>
  <dimension ref="A1:N306"/>
  <sheetViews>
    <sheetView showGridLines="0" tabSelected="0" workbookViewId="0">
      <pane ySplit="6" topLeftCell="A7" activePane="bottomLeft" state="frozen"/>
      <selection pane="bottomLeft" activeCell="A1" sqref="A1"/>
    </sheetView>
  </sheetViews>
  <sheetFormatPr baseColWidth="8" defaultRowHeight="15"/>
  <cols>
    <col width="14" customWidth="1" min="1" max="1"/>
    <col width="11" customWidth="1" min="2" max="2"/>
    <col width="24" customWidth="1" min="3" max="3"/>
    <col width="11" customWidth="1" min="4" max="4"/>
    <col width="12" customWidth="1" min="5" max="5"/>
    <col width="24" customWidth="1" min="6" max="6"/>
    <col width="12" customWidth="1" min="7" max="7"/>
    <col width="11" customWidth="1" min="8" max="8"/>
    <col width="14" customWidth="1" min="9" max="9"/>
    <col width="36" customWidth="1" min="10" max="10"/>
    <col width="15" customWidth="1" min="11" max="11"/>
    <col width="9" customWidth="1" min="12" max="12"/>
    <col hidden="1" width="5" customWidth="1" min="13" max="13"/>
    <col hidden="1" width="5" customWidth="1" min="14" max="14"/>
  </cols>
  <sheetData>
    <row r="1" ht="26" customHeight="1">
      <c r="A1" s="42" t="inlineStr">
        <is>
          <t>CONTROL DE PEDIDOS A PROVEEDORES</t>
        </is>
      </c>
      <c r="H1" s="18" t="inlineStr">
        <is>
          <t>Una fila por pedido. Pega los datos desde la hoja «Pedido» (columnas M a R) o escríbelos. Cambia el estado según avanza. El aviso y los días de retraso salen solos.</t>
        </is>
      </c>
    </row>
    <row r="2"/>
    <row r="3" ht="30" customHeight="1">
      <c r="A3" s="43" t="inlineStr">
        <is>
          <t>Enviados</t>
        </is>
      </c>
      <c r="B3" s="43" t="inlineStr">
        <is>
          <t>Confirmados</t>
        </is>
      </c>
      <c r="C3" s="43" t="inlineStr">
        <is>
          <t>Pendientes (falta una parte)</t>
        </is>
      </c>
      <c r="D3" s="43" t="inlineStr">
        <is>
          <t>Recibidos completos</t>
        </is>
      </c>
      <c r="E3" s="43" t="inlineStr">
        <is>
          <t>Recibidos con incidencias</t>
        </is>
      </c>
      <c r="F3" s="43" t="inlineStr">
        <is>
          <t>Atrasados</t>
        </is>
      </c>
      <c r="G3" s="43" t="inlineStr">
        <is>
          <t>Sin confirmar</t>
        </is>
      </c>
      <c r="H3" s="5" t="inlineStr">
        <is>
          <t>«Sin confirmar»: días sin confirmación desde la fecha del pedido</t>
        </is>
      </c>
      <c r="I3" s="6" t="n"/>
      <c r="J3" s="44" t="n">
        <v>1</v>
      </c>
      <c r="K3" s="18" t="inlineStr">
        <is>
          <t>«Atrasado»: pasó la entrega confirmada (o la pedida) y no ha llegado todo.</t>
        </is>
      </c>
    </row>
    <row r="4" ht="24" customHeight="1">
      <c r="A4" s="45">
        <f>COUNTIF(F7:F306,"Enviado")</f>
        <v/>
      </c>
      <c r="B4" s="45">
        <f>COUNTIF(F7:F306,"Confirmado")</f>
        <v/>
      </c>
      <c r="C4" s="45">
        <f>COUNTIF(F7:F306,"Pendiente (falta una parte)")</f>
        <v/>
      </c>
      <c r="D4" s="45">
        <f>COUNTIF(F7:F306,"Recibido completo")</f>
        <v/>
      </c>
      <c r="E4" s="45">
        <f>COUNTIF(F7:F306,"Recibido con incidencias")</f>
        <v/>
      </c>
      <c r="F4" s="46">
        <f>COUNTIF(K7:K306,"Atrasado")</f>
        <v/>
      </c>
      <c r="G4" s="46">
        <f>COUNTIF(K7:K306,"Sin confirmar")</f>
        <v/>
      </c>
      <c r="H4" s="6" t="n"/>
      <c r="I4" s="6" t="n"/>
      <c r="J4" s="47" t="n"/>
    </row>
    <row r="5" ht="8" customHeight="1"/>
    <row r="6" ht="32" customHeight="1">
      <c r="A6" s="9" t="inlineStr">
        <is>
          <t>Nº de pedido</t>
        </is>
      </c>
      <c r="B6" s="9" t="inlineStr">
        <is>
          <t>Fecha del pedido</t>
        </is>
      </c>
      <c r="C6" s="9" t="inlineStr">
        <is>
          <t>Proveedor</t>
        </is>
      </c>
      <c r="D6" s="9" t="inlineStr">
        <is>
          <t>Entrega pedida</t>
        </is>
      </c>
      <c r="E6" s="9" t="inlineStr">
        <is>
          <t>Importe sin IVA</t>
        </is>
      </c>
      <c r="F6" s="9" t="inlineStr">
        <is>
          <t>Estado (elígelo)</t>
        </is>
      </c>
      <c r="G6" s="9" t="inlineStr">
        <is>
          <t>Entrega confirmada</t>
        </is>
      </c>
      <c r="H6" s="9" t="inlineStr">
        <is>
          <t>Recibido el</t>
        </is>
      </c>
      <c r="I6" s="9" t="inlineStr">
        <is>
          <t>Nº de albarán del proveedor</t>
        </is>
      </c>
      <c r="J6" s="9" t="inlineStr">
        <is>
          <t>Incidencias (qué falta, roturas, lotes…)</t>
        </is>
      </c>
      <c r="K6" s="48" t="inlineStr">
        <is>
          <t>Aviso</t>
        </is>
      </c>
      <c r="L6" s="48" t="inlineStr">
        <is>
          <t>Días de retraso</t>
        </is>
      </c>
      <c r="M6" t="inlineStr">
        <is>
          <t>Fecha objetivo</t>
        </is>
      </c>
      <c r="N6" t="inlineStr">
        <is>
          <t>Fila usada</t>
        </is>
      </c>
    </row>
    <row r="7" ht="17" customHeight="1">
      <c r="A7" s="24" t="n"/>
      <c r="B7" s="49" t="n"/>
      <c r="C7" s="24" t="n"/>
      <c r="D7" s="49" t="n"/>
      <c r="E7" s="50" t="n"/>
      <c r="F7" s="24" t="n"/>
      <c r="G7" s="49" t="n"/>
      <c r="H7" s="49" t="n"/>
      <c r="I7" s="24" t="n"/>
      <c r="J7" s="24" t="n"/>
      <c r="K7" s="51">
        <f>IF(AND(A7="",C7=""),"",IF(F7="","Elige el estado",IF(OR(F7="Recibido completo",F7="Recibido con incidencias"),IF(ISNUMBER(H7),"","Falta la fecha de recepción"),IF(AND(ISNUMBER(M7),M7&lt;TODAY()),"Atrasado",IF(AND(F7="Enviado",ISNUMBER(B7),TODAY()-B7&gt;=N($J$3)),"Sin confirmar","")))))</f>
        <v/>
      </c>
      <c r="L7" s="52">
        <f>IF(OR(AND(A7="",C7=""),NOT(ISNUMBER(M7))),"",IF(OR(F7="Recibido completo",F7="Recibido con incidencias"),IF(ISNUMBER(H7),MAX(0,H7-M7),""),IF(M7&lt;TODAY(),TODAY()-M7,"")))</f>
        <v/>
      </c>
      <c r="M7">
        <f>IF(ISNUMBER(G7),G7,IF(ISNUMBER(D7),D7,""))</f>
        <v/>
      </c>
      <c r="N7">
        <f>IF(OR(A7&lt;&gt;"",C7&lt;&gt;""),ROW(),"")</f>
        <v/>
      </c>
    </row>
    <row r="8" ht="17" customHeight="1">
      <c r="A8" s="24" t="n"/>
      <c r="B8" s="49" t="n"/>
      <c r="C8" s="24" t="n"/>
      <c r="D8" s="49" t="n"/>
      <c r="E8" s="50" t="n"/>
      <c r="F8" s="24" t="n"/>
      <c r="G8" s="49" t="n"/>
      <c r="H8" s="49" t="n"/>
      <c r="I8" s="24" t="n"/>
      <c r="J8" s="24" t="n"/>
      <c r="K8" s="51">
        <f>IF(AND(A8="",C8=""),"",IF(F8="","Elige el estado",IF(OR(F8="Recibido completo",F8="Recibido con incidencias"),IF(ISNUMBER(H8),"","Falta la fecha de recepción"),IF(AND(ISNUMBER(M8),M8&lt;TODAY()),"Atrasado",IF(AND(F8="Enviado",ISNUMBER(B8),TODAY()-B8&gt;=N($J$3)),"Sin confirmar","")))))</f>
        <v/>
      </c>
      <c r="L8" s="52">
        <f>IF(OR(AND(A8="",C8=""),NOT(ISNUMBER(M8))),"",IF(OR(F8="Recibido completo",F8="Recibido con incidencias"),IF(ISNUMBER(H8),MAX(0,H8-M8),""),IF(M8&lt;TODAY(),TODAY()-M8,"")))</f>
        <v/>
      </c>
      <c r="M8">
        <f>IF(ISNUMBER(G8),G8,IF(ISNUMBER(D8),D8,""))</f>
        <v/>
      </c>
      <c r="N8">
        <f>IF(OR(A8&lt;&gt;"",C8&lt;&gt;""),ROW(),"")</f>
        <v/>
      </c>
    </row>
    <row r="9" ht="17" customHeight="1">
      <c r="A9" s="24" t="n"/>
      <c r="B9" s="49" t="n"/>
      <c r="C9" s="24" t="n"/>
      <c r="D9" s="49" t="n"/>
      <c r="E9" s="50" t="n"/>
      <c r="F9" s="24" t="n"/>
      <c r="G9" s="49" t="n"/>
      <c r="H9" s="49" t="n"/>
      <c r="I9" s="24" t="n"/>
      <c r="J9" s="24" t="n"/>
      <c r="K9" s="51">
        <f>IF(AND(A9="",C9=""),"",IF(F9="","Elige el estado",IF(OR(F9="Recibido completo",F9="Recibido con incidencias"),IF(ISNUMBER(H9),"","Falta la fecha de recepción"),IF(AND(ISNUMBER(M9),M9&lt;TODAY()),"Atrasado",IF(AND(F9="Enviado",ISNUMBER(B9),TODAY()-B9&gt;=N($J$3)),"Sin confirmar","")))))</f>
        <v/>
      </c>
      <c r="L9" s="52">
        <f>IF(OR(AND(A9="",C9=""),NOT(ISNUMBER(M9))),"",IF(OR(F9="Recibido completo",F9="Recibido con incidencias"),IF(ISNUMBER(H9),MAX(0,H9-M9),""),IF(M9&lt;TODAY(),TODAY()-M9,"")))</f>
        <v/>
      </c>
      <c r="M9">
        <f>IF(ISNUMBER(G9),G9,IF(ISNUMBER(D9),D9,""))</f>
        <v/>
      </c>
      <c r="N9">
        <f>IF(OR(A9&lt;&gt;"",C9&lt;&gt;""),ROW(),"")</f>
        <v/>
      </c>
    </row>
    <row r="10" ht="17" customHeight="1">
      <c r="A10" s="24" t="n"/>
      <c r="B10" s="49" t="n"/>
      <c r="C10" s="24" t="n"/>
      <c r="D10" s="49" t="n"/>
      <c r="E10" s="50" t="n"/>
      <c r="F10" s="24" t="n"/>
      <c r="G10" s="49" t="n"/>
      <c r="H10" s="49" t="n"/>
      <c r="I10" s="24" t="n"/>
      <c r="J10" s="24" t="n"/>
      <c r="K10" s="51">
        <f>IF(AND(A10="",C10=""),"",IF(F10="","Elige el estado",IF(OR(F10="Recibido completo",F10="Recibido con incidencias"),IF(ISNUMBER(H10),"","Falta la fecha de recepción"),IF(AND(ISNUMBER(M10),M10&lt;TODAY()),"Atrasado",IF(AND(F10="Enviado",ISNUMBER(B10),TODAY()-B10&gt;=N($J$3)),"Sin confirmar","")))))</f>
        <v/>
      </c>
      <c r="L10" s="52">
        <f>IF(OR(AND(A10="",C10=""),NOT(ISNUMBER(M10))),"",IF(OR(F10="Recibido completo",F10="Recibido con incidencias"),IF(ISNUMBER(H10),MAX(0,H10-M10),""),IF(M10&lt;TODAY(),TODAY()-M10,"")))</f>
        <v/>
      </c>
      <c r="M10">
        <f>IF(ISNUMBER(G10),G10,IF(ISNUMBER(D10),D10,""))</f>
        <v/>
      </c>
      <c r="N10">
        <f>IF(OR(A10&lt;&gt;"",C10&lt;&gt;""),ROW(),"")</f>
        <v/>
      </c>
    </row>
    <row r="11" ht="17" customHeight="1">
      <c r="A11" s="24" t="n"/>
      <c r="B11" s="49" t="n"/>
      <c r="C11" s="24" t="n"/>
      <c r="D11" s="49" t="n"/>
      <c r="E11" s="50" t="n"/>
      <c r="F11" s="24" t="n"/>
      <c r="G11" s="49" t="n"/>
      <c r="H11" s="49" t="n"/>
      <c r="I11" s="24" t="n"/>
      <c r="J11" s="24" t="n"/>
      <c r="K11" s="51">
        <f>IF(AND(A11="",C11=""),"",IF(F11="","Elige el estado",IF(OR(F11="Recibido completo",F11="Recibido con incidencias"),IF(ISNUMBER(H11),"","Falta la fecha de recepción"),IF(AND(ISNUMBER(M11),M11&lt;TODAY()),"Atrasado",IF(AND(F11="Enviado",ISNUMBER(B11),TODAY()-B11&gt;=N($J$3)),"Sin confirmar","")))))</f>
        <v/>
      </c>
      <c r="L11" s="52">
        <f>IF(OR(AND(A11="",C11=""),NOT(ISNUMBER(M11))),"",IF(OR(F11="Recibido completo",F11="Recibido con incidencias"),IF(ISNUMBER(H11),MAX(0,H11-M11),""),IF(M11&lt;TODAY(),TODAY()-M11,"")))</f>
        <v/>
      </c>
      <c r="M11">
        <f>IF(ISNUMBER(G11),G11,IF(ISNUMBER(D11),D11,""))</f>
        <v/>
      </c>
      <c r="N11">
        <f>IF(OR(A11&lt;&gt;"",C11&lt;&gt;""),ROW(),"")</f>
        <v/>
      </c>
    </row>
    <row r="12" ht="17" customHeight="1">
      <c r="A12" s="24" t="n"/>
      <c r="B12" s="49" t="n"/>
      <c r="C12" s="24" t="n"/>
      <c r="D12" s="49" t="n"/>
      <c r="E12" s="50" t="n"/>
      <c r="F12" s="24" t="n"/>
      <c r="G12" s="49" t="n"/>
      <c r="H12" s="49" t="n"/>
      <c r="I12" s="24" t="n"/>
      <c r="J12" s="24" t="n"/>
      <c r="K12" s="51">
        <f>IF(AND(A12="",C12=""),"",IF(F12="","Elige el estado",IF(OR(F12="Recibido completo",F12="Recibido con incidencias"),IF(ISNUMBER(H12),"","Falta la fecha de recepción"),IF(AND(ISNUMBER(M12),M12&lt;TODAY()),"Atrasado",IF(AND(F12="Enviado",ISNUMBER(B12),TODAY()-B12&gt;=N($J$3)),"Sin confirmar","")))))</f>
        <v/>
      </c>
      <c r="L12" s="52">
        <f>IF(OR(AND(A12="",C12=""),NOT(ISNUMBER(M12))),"",IF(OR(F12="Recibido completo",F12="Recibido con incidencias"),IF(ISNUMBER(H12),MAX(0,H12-M12),""),IF(M12&lt;TODAY(),TODAY()-M12,"")))</f>
        <v/>
      </c>
      <c r="M12">
        <f>IF(ISNUMBER(G12),G12,IF(ISNUMBER(D12),D12,""))</f>
        <v/>
      </c>
      <c r="N12">
        <f>IF(OR(A12&lt;&gt;"",C12&lt;&gt;""),ROW(),"")</f>
        <v/>
      </c>
    </row>
    <row r="13" ht="17" customHeight="1">
      <c r="A13" s="24" t="n"/>
      <c r="B13" s="49" t="n"/>
      <c r="C13" s="24" t="n"/>
      <c r="D13" s="49" t="n"/>
      <c r="E13" s="50" t="n"/>
      <c r="F13" s="24" t="n"/>
      <c r="G13" s="49" t="n"/>
      <c r="H13" s="49" t="n"/>
      <c r="I13" s="24" t="n"/>
      <c r="J13" s="24" t="n"/>
      <c r="K13" s="51">
        <f>IF(AND(A13="",C13=""),"",IF(F13="","Elige el estado",IF(OR(F13="Recibido completo",F13="Recibido con incidencias"),IF(ISNUMBER(H13),"","Falta la fecha de recepción"),IF(AND(ISNUMBER(M13),M13&lt;TODAY()),"Atrasado",IF(AND(F13="Enviado",ISNUMBER(B13),TODAY()-B13&gt;=N($J$3)),"Sin confirmar","")))))</f>
        <v/>
      </c>
      <c r="L13" s="52">
        <f>IF(OR(AND(A13="",C13=""),NOT(ISNUMBER(M13))),"",IF(OR(F13="Recibido completo",F13="Recibido con incidencias"),IF(ISNUMBER(H13),MAX(0,H13-M13),""),IF(M13&lt;TODAY(),TODAY()-M13,"")))</f>
        <v/>
      </c>
      <c r="M13">
        <f>IF(ISNUMBER(G13),G13,IF(ISNUMBER(D13),D13,""))</f>
        <v/>
      </c>
      <c r="N13">
        <f>IF(OR(A13&lt;&gt;"",C13&lt;&gt;""),ROW(),"")</f>
        <v/>
      </c>
    </row>
    <row r="14" ht="17" customHeight="1">
      <c r="A14" s="24" t="n"/>
      <c r="B14" s="49" t="n"/>
      <c r="C14" s="24" t="n"/>
      <c r="D14" s="49" t="n"/>
      <c r="E14" s="50" t="n"/>
      <c r="F14" s="24" t="n"/>
      <c r="G14" s="49" t="n"/>
      <c r="H14" s="49" t="n"/>
      <c r="I14" s="24" t="n"/>
      <c r="J14" s="24" t="n"/>
      <c r="K14" s="51">
        <f>IF(AND(A14="",C14=""),"",IF(F14="","Elige el estado",IF(OR(F14="Recibido completo",F14="Recibido con incidencias"),IF(ISNUMBER(H14),"","Falta la fecha de recepción"),IF(AND(ISNUMBER(M14),M14&lt;TODAY()),"Atrasado",IF(AND(F14="Enviado",ISNUMBER(B14),TODAY()-B14&gt;=N($J$3)),"Sin confirmar","")))))</f>
        <v/>
      </c>
      <c r="L14" s="52">
        <f>IF(OR(AND(A14="",C14=""),NOT(ISNUMBER(M14))),"",IF(OR(F14="Recibido completo",F14="Recibido con incidencias"),IF(ISNUMBER(H14),MAX(0,H14-M14),""),IF(M14&lt;TODAY(),TODAY()-M14,"")))</f>
        <v/>
      </c>
      <c r="M14">
        <f>IF(ISNUMBER(G14),G14,IF(ISNUMBER(D14),D14,""))</f>
        <v/>
      </c>
      <c r="N14">
        <f>IF(OR(A14&lt;&gt;"",C14&lt;&gt;""),ROW(),"")</f>
        <v/>
      </c>
    </row>
    <row r="15" ht="17" customHeight="1">
      <c r="A15" s="24" t="n"/>
      <c r="B15" s="49" t="n"/>
      <c r="C15" s="24" t="n"/>
      <c r="D15" s="49" t="n"/>
      <c r="E15" s="50" t="n"/>
      <c r="F15" s="24" t="n"/>
      <c r="G15" s="49" t="n"/>
      <c r="H15" s="49" t="n"/>
      <c r="I15" s="24" t="n"/>
      <c r="J15" s="24" t="n"/>
      <c r="K15" s="51">
        <f>IF(AND(A15="",C15=""),"",IF(F15="","Elige el estado",IF(OR(F15="Recibido completo",F15="Recibido con incidencias"),IF(ISNUMBER(H15),"","Falta la fecha de recepción"),IF(AND(ISNUMBER(M15),M15&lt;TODAY()),"Atrasado",IF(AND(F15="Enviado",ISNUMBER(B15),TODAY()-B15&gt;=N($J$3)),"Sin confirmar","")))))</f>
        <v/>
      </c>
      <c r="L15" s="52">
        <f>IF(OR(AND(A15="",C15=""),NOT(ISNUMBER(M15))),"",IF(OR(F15="Recibido completo",F15="Recibido con incidencias"),IF(ISNUMBER(H15),MAX(0,H15-M15),""),IF(M15&lt;TODAY(),TODAY()-M15,"")))</f>
        <v/>
      </c>
      <c r="M15">
        <f>IF(ISNUMBER(G15),G15,IF(ISNUMBER(D15),D15,""))</f>
        <v/>
      </c>
      <c r="N15">
        <f>IF(OR(A15&lt;&gt;"",C15&lt;&gt;""),ROW(),"")</f>
        <v/>
      </c>
    </row>
    <row r="16" ht="17" customHeight="1">
      <c r="A16" s="24" t="n"/>
      <c r="B16" s="49" t="n"/>
      <c r="C16" s="24" t="n"/>
      <c r="D16" s="49" t="n"/>
      <c r="E16" s="50" t="n"/>
      <c r="F16" s="24" t="n"/>
      <c r="G16" s="49" t="n"/>
      <c r="H16" s="49" t="n"/>
      <c r="I16" s="24" t="n"/>
      <c r="J16" s="24" t="n"/>
      <c r="K16" s="51">
        <f>IF(AND(A16="",C16=""),"",IF(F16="","Elige el estado",IF(OR(F16="Recibido completo",F16="Recibido con incidencias"),IF(ISNUMBER(H16),"","Falta la fecha de recepción"),IF(AND(ISNUMBER(M16),M16&lt;TODAY()),"Atrasado",IF(AND(F16="Enviado",ISNUMBER(B16),TODAY()-B16&gt;=N($J$3)),"Sin confirmar","")))))</f>
        <v/>
      </c>
      <c r="L16" s="52">
        <f>IF(OR(AND(A16="",C16=""),NOT(ISNUMBER(M16))),"",IF(OR(F16="Recibido completo",F16="Recibido con incidencias"),IF(ISNUMBER(H16),MAX(0,H16-M16),""),IF(M16&lt;TODAY(),TODAY()-M16,"")))</f>
        <v/>
      </c>
      <c r="M16">
        <f>IF(ISNUMBER(G16),G16,IF(ISNUMBER(D16),D16,""))</f>
        <v/>
      </c>
      <c r="N16">
        <f>IF(OR(A16&lt;&gt;"",C16&lt;&gt;""),ROW(),"")</f>
        <v/>
      </c>
    </row>
    <row r="17" ht="17" customHeight="1">
      <c r="A17" s="24" t="n"/>
      <c r="B17" s="49" t="n"/>
      <c r="C17" s="24" t="n"/>
      <c r="D17" s="49" t="n"/>
      <c r="E17" s="50" t="n"/>
      <c r="F17" s="24" t="n"/>
      <c r="G17" s="49" t="n"/>
      <c r="H17" s="49" t="n"/>
      <c r="I17" s="24" t="n"/>
      <c r="J17" s="24" t="n"/>
      <c r="K17" s="51">
        <f>IF(AND(A17="",C17=""),"",IF(F17="","Elige el estado",IF(OR(F17="Recibido completo",F17="Recibido con incidencias"),IF(ISNUMBER(H17),"","Falta la fecha de recepción"),IF(AND(ISNUMBER(M17),M17&lt;TODAY()),"Atrasado",IF(AND(F17="Enviado",ISNUMBER(B17),TODAY()-B17&gt;=N($J$3)),"Sin confirmar","")))))</f>
        <v/>
      </c>
      <c r="L17" s="52">
        <f>IF(OR(AND(A17="",C17=""),NOT(ISNUMBER(M17))),"",IF(OR(F17="Recibido completo",F17="Recibido con incidencias"),IF(ISNUMBER(H17),MAX(0,H17-M17),""),IF(M17&lt;TODAY(),TODAY()-M17,"")))</f>
        <v/>
      </c>
      <c r="M17">
        <f>IF(ISNUMBER(G17),G17,IF(ISNUMBER(D17),D17,""))</f>
        <v/>
      </c>
      <c r="N17">
        <f>IF(OR(A17&lt;&gt;"",C17&lt;&gt;""),ROW(),"")</f>
        <v/>
      </c>
    </row>
    <row r="18" ht="17" customHeight="1">
      <c r="A18" s="24" t="n"/>
      <c r="B18" s="49" t="n"/>
      <c r="C18" s="24" t="n"/>
      <c r="D18" s="49" t="n"/>
      <c r="E18" s="50" t="n"/>
      <c r="F18" s="24" t="n"/>
      <c r="G18" s="49" t="n"/>
      <c r="H18" s="49" t="n"/>
      <c r="I18" s="24" t="n"/>
      <c r="J18" s="24" t="n"/>
      <c r="K18" s="51">
        <f>IF(AND(A18="",C18=""),"",IF(F18="","Elige el estado",IF(OR(F18="Recibido completo",F18="Recibido con incidencias"),IF(ISNUMBER(H18),"","Falta la fecha de recepción"),IF(AND(ISNUMBER(M18),M18&lt;TODAY()),"Atrasado",IF(AND(F18="Enviado",ISNUMBER(B18),TODAY()-B18&gt;=N($J$3)),"Sin confirmar","")))))</f>
        <v/>
      </c>
      <c r="L18" s="52">
        <f>IF(OR(AND(A18="",C18=""),NOT(ISNUMBER(M18))),"",IF(OR(F18="Recibido completo",F18="Recibido con incidencias"),IF(ISNUMBER(H18),MAX(0,H18-M18),""),IF(M18&lt;TODAY(),TODAY()-M18,"")))</f>
        <v/>
      </c>
      <c r="M18">
        <f>IF(ISNUMBER(G18),G18,IF(ISNUMBER(D18),D18,""))</f>
        <v/>
      </c>
      <c r="N18">
        <f>IF(OR(A18&lt;&gt;"",C18&lt;&gt;""),ROW(),"")</f>
        <v/>
      </c>
    </row>
    <row r="19" ht="17" customHeight="1">
      <c r="A19" s="24" t="n"/>
      <c r="B19" s="49" t="n"/>
      <c r="C19" s="24" t="n"/>
      <c r="D19" s="49" t="n"/>
      <c r="E19" s="50" t="n"/>
      <c r="F19" s="24" t="n"/>
      <c r="G19" s="49" t="n"/>
      <c r="H19" s="49" t="n"/>
      <c r="I19" s="24" t="n"/>
      <c r="J19" s="24" t="n"/>
      <c r="K19" s="51">
        <f>IF(AND(A19="",C19=""),"",IF(F19="","Elige el estado",IF(OR(F19="Recibido completo",F19="Recibido con incidencias"),IF(ISNUMBER(H19),"","Falta la fecha de recepción"),IF(AND(ISNUMBER(M19),M19&lt;TODAY()),"Atrasado",IF(AND(F19="Enviado",ISNUMBER(B19),TODAY()-B19&gt;=N($J$3)),"Sin confirmar","")))))</f>
        <v/>
      </c>
      <c r="L19" s="52">
        <f>IF(OR(AND(A19="",C19=""),NOT(ISNUMBER(M19))),"",IF(OR(F19="Recibido completo",F19="Recibido con incidencias"),IF(ISNUMBER(H19),MAX(0,H19-M19),""),IF(M19&lt;TODAY(),TODAY()-M19,"")))</f>
        <v/>
      </c>
      <c r="M19">
        <f>IF(ISNUMBER(G19),G19,IF(ISNUMBER(D19),D19,""))</f>
        <v/>
      </c>
      <c r="N19">
        <f>IF(OR(A19&lt;&gt;"",C19&lt;&gt;""),ROW(),"")</f>
        <v/>
      </c>
    </row>
    <row r="20" ht="17" customHeight="1">
      <c r="A20" s="24" t="n"/>
      <c r="B20" s="49" t="n"/>
      <c r="C20" s="24" t="n"/>
      <c r="D20" s="49" t="n"/>
      <c r="E20" s="50" t="n"/>
      <c r="F20" s="24" t="n"/>
      <c r="G20" s="49" t="n"/>
      <c r="H20" s="49" t="n"/>
      <c r="I20" s="24" t="n"/>
      <c r="J20" s="24" t="n"/>
      <c r="K20" s="51">
        <f>IF(AND(A20="",C20=""),"",IF(F20="","Elige el estado",IF(OR(F20="Recibido completo",F20="Recibido con incidencias"),IF(ISNUMBER(H20),"","Falta la fecha de recepción"),IF(AND(ISNUMBER(M20),M20&lt;TODAY()),"Atrasado",IF(AND(F20="Enviado",ISNUMBER(B20),TODAY()-B20&gt;=N($J$3)),"Sin confirmar","")))))</f>
        <v/>
      </c>
      <c r="L20" s="52">
        <f>IF(OR(AND(A20="",C20=""),NOT(ISNUMBER(M20))),"",IF(OR(F20="Recibido completo",F20="Recibido con incidencias"),IF(ISNUMBER(H20),MAX(0,H20-M20),""),IF(M20&lt;TODAY(),TODAY()-M20,"")))</f>
        <v/>
      </c>
      <c r="M20">
        <f>IF(ISNUMBER(G20),G20,IF(ISNUMBER(D20),D20,""))</f>
        <v/>
      </c>
      <c r="N20">
        <f>IF(OR(A20&lt;&gt;"",C20&lt;&gt;""),ROW(),"")</f>
        <v/>
      </c>
    </row>
    <row r="21" ht="17" customHeight="1">
      <c r="A21" s="24" t="n"/>
      <c r="B21" s="49" t="n"/>
      <c r="C21" s="24" t="n"/>
      <c r="D21" s="49" t="n"/>
      <c r="E21" s="50" t="n"/>
      <c r="F21" s="24" t="n"/>
      <c r="G21" s="49" t="n"/>
      <c r="H21" s="49" t="n"/>
      <c r="I21" s="24" t="n"/>
      <c r="J21" s="24" t="n"/>
      <c r="K21" s="51">
        <f>IF(AND(A21="",C21=""),"",IF(F21="","Elige el estado",IF(OR(F21="Recibido completo",F21="Recibido con incidencias"),IF(ISNUMBER(H21),"","Falta la fecha de recepción"),IF(AND(ISNUMBER(M21),M21&lt;TODAY()),"Atrasado",IF(AND(F21="Enviado",ISNUMBER(B21),TODAY()-B21&gt;=N($J$3)),"Sin confirmar","")))))</f>
        <v/>
      </c>
      <c r="L21" s="52">
        <f>IF(OR(AND(A21="",C21=""),NOT(ISNUMBER(M21))),"",IF(OR(F21="Recibido completo",F21="Recibido con incidencias"),IF(ISNUMBER(H21),MAX(0,H21-M21),""),IF(M21&lt;TODAY(),TODAY()-M21,"")))</f>
        <v/>
      </c>
      <c r="M21">
        <f>IF(ISNUMBER(G21),G21,IF(ISNUMBER(D21),D21,""))</f>
        <v/>
      </c>
      <c r="N21">
        <f>IF(OR(A21&lt;&gt;"",C21&lt;&gt;""),ROW(),"")</f>
        <v/>
      </c>
    </row>
    <row r="22" ht="17" customHeight="1">
      <c r="A22" s="24" t="n"/>
      <c r="B22" s="49" t="n"/>
      <c r="C22" s="24" t="n"/>
      <c r="D22" s="49" t="n"/>
      <c r="E22" s="50" t="n"/>
      <c r="F22" s="24" t="n"/>
      <c r="G22" s="49" t="n"/>
      <c r="H22" s="49" t="n"/>
      <c r="I22" s="24" t="n"/>
      <c r="J22" s="24" t="n"/>
      <c r="K22" s="51">
        <f>IF(AND(A22="",C22=""),"",IF(F22="","Elige el estado",IF(OR(F22="Recibido completo",F22="Recibido con incidencias"),IF(ISNUMBER(H22),"","Falta la fecha de recepción"),IF(AND(ISNUMBER(M22),M22&lt;TODAY()),"Atrasado",IF(AND(F22="Enviado",ISNUMBER(B22),TODAY()-B22&gt;=N($J$3)),"Sin confirmar","")))))</f>
        <v/>
      </c>
      <c r="L22" s="52">
        <f>IF(OR(AND(A22="",C22=""),NOT(ISNUMBER(M22))),"",IF(OR(F22="Recibido completo",F22="Recibido con incidencias"),IF(ISNUMBER(H22),MAX(0,H22-M22),""),IF(M22&lt;TODAY(),TODAY()-M22,"")))</f>
        <v/>
      </c>
      <c r="M22">
        <f>IF(ISNUMBER(G22),G22,IF(ISNUMBER(D22),D22,""))</f>
        <v/>
      </c>
      <c r="N22">
        <f>IF(OR(A22&lt;&gt;"",C22&lt;&gt;""),ROW(),"")</f>
        <v/>
      </c>
    </row>
    <row r="23" ht="17" customHeight="1">
      <c r="A23" s="24" t="n"/>
      <c r="B23" s="49" t="n"/>
      <c r="C23" s="24" t="n"/>
      <c r="D23" s="49" t="n"/>
      <c r="E23" s="50" t="n"/>
      <c r="F23" s="24" t="n"/>
      <c r="G23" s="49" t="n"/>
      <c r="H23" s="49" t="n"/>
      <c r="I23" s="24" t="n"/>
      <c r="J23" s="24" t="n"/>
      <c r="K23" s="51">
        <f>IF(AND(A23="",C23=""),"",IF(F23="","Elige el estado",IF(OR(F23="Recibido completo",F23="Recibido con incidencias"),IF(ISNUMBER(H23),"","Falta la fecha de recepción"),IF(AND(ISNUMBER(M23),M23&lt;TODAY()),"Atrasado",IF(AND(F23="Enviado",ISNUMBER(B23),TODAY()-B23&gt;=N($J$3)),"Sin confirmar","")))))</f>
        <v/>
      </c>
      <c r="L23" s="52">
        <f>IF(OR(AND(A23="",C23=""),NOT(ISNUMBER(M23))),"",IF(OR(F23="Recibido completo",F23="Recibido con incidencias"),IF(ISNUMBER(H23),MAX(0,H23-M23),""),IF(M23&lt;TODAY(),TODAY()-M23,"")))</f>
        <v/>
      </c>
      <c r="M23">
        <f>IF(ISNUMBER(G23),G23,IF(ISNUMBER(D23),D23,""))</f>
        <v/>
      </c>
      <c r="N23">
        <f>IF(OR(A23&lt;&gt;"",C23&lt;&gt;""),ROW(),"")</f>
        <v/>
      </c>
    </row>
    <row r="24" ht="17" customHeight="1">
      <c r="A24" s="24" t="n"/>
      <c r="B24" s="49" t="n"/>
      <c r="C24" s="24" t="n"/>
      <c r="D24" s="49" t="n"/>
      <c r="E24" s="50" t="n"/>
      <c r="F24" s="24" t="n"/>
      <c r="G24" s="49" t="n"/>
      <c r="H24" s="49" t="n"/>
      <c r="I24" s="24" t="n"/>
      <c r="J24" s="24" t="n"/>
      <c r="K24" s="51">
        <f>IF(AND(A24="",C24=""),"",IF(F24="","Elige el estado",IF(OR(F24="Recibido completo",F24="Recibido con incidencias"),IF(ISNUMBER(H24),"","Falta la fecha de recepción"),IF(AND(ISNUMBER(M24),M24&lt;TODAY()),"Atrasado",IF(AND(F24="Enviado",ISNUMBER(B24),TODAY()-B24&gt;=N($J$3)),"Sin confirmar","")))))</f>
        <v/>
      </c>
      <c r="L24" s="52">
        <f>IF(OR(AND(A24="",C24=""),NOT(ISNUMBER(M24))),"",IF(OR(F24="Recibido completo",F24="Recibido con incidencias"),IF(ISNUMBER(H24),MAX(0,H24-M24),""),IF(M24&lt;TODAY(),TODAY()-M24,"")))</f>
        <v/>
      </c>
      <c r="M24">
        <f>IF(ISNUMBER(G24),G24,IF(ISNUMBER(D24),D24,""))</f>
        <v/>
      </c>
      <c r="N24">
        <f>IF(OR(A24&lt;&gt;"",C24&lt;&gt;""),ROW(),"")</f>
        <v/>
      </c>
    </row>
    <row r="25" ht="17" customHeight="1">
      <c r="A25" s="24" t="n"/>
      <c r="B25" s="49" t="n"/>
      <c r="C25" s="24" t="n"/>
      <c r="D25" s="49" t="n"/>
      <c r="E25" s="50" t="n"/>
      <c r="F25" s="24" t="n"/>
      <c r="G25" s="49" t="n"/>
      <c r="H25" s="49" t="n"/>
      <c r="I25" s="24" t="n"/>
      <c r="J25" s="24" t="n"/>
      <c r="K25" s="51">
        <f>IF(AND(A25="",C25=""),"",IF(F25="","Elige el estado",IF(OR(F25="Recibido completo",F25="Recibido con incidencias"),IF(ISNUMBER(H25),"","Falta la fecha de recepción"),IF(AND(ISNUMBER(M25),M25&lt;TODAY()),"Atrasado",IF(AND(F25="Enviado",ISNUMBER(B25),TODAY()-B25&gt;=N($J$3)),"Sin confirmar","")))))</f>
        <v/>
      </c>
      <c r="L25" s="52">
        <f>IF(OR(AND(A25="",C25=""),NOT(ISNUMBER(M25))),"",IF(OR(F25="Recibido completo",F25="Recibido con incidencias"),IF(ISNUMBER(H25),MAX(0,H25-M25),""),IF(M25&lt;TODAY(),TODAY()-M25,"")))</f>
        <v/>
      </c>
      <c r="M25">
        <f>IF(ISNUMBER(G25),G25,IF(ISNUMBER(D25),D25,""))</f>
        <v/>
      </c>
      <c r="N25">
        <f>IF(OR(A25&lt;&gt;"",C25&lt;&gt;""),ROW(),"")</f>
        <v/>
      </c>
    </row>
    <row r="26" ht="17" customHeight="1">
      <c r="A26" s="24" t="n"/>
      <c r="B26" s="49" t="n"/>
      <c r="C26" s="24" t="n"/>
      <c r="D26" s="49" t="n"/>
      <c r="E26" s="50" t="n"/>
      <c r="F26" s="24" t="n"/>
      <c r="G26" s="49" t="n"/>
      <c r="H26" s="49" t="n"/>
      <c r="I26" s="24" t="n"/>
      <c r="J26" s="24" t="n"/>
      <c r="K26" s="51">
        <f>IF(AND(A26="",C26=""),"",IF(F26="","Elige el estado",IF(OR(F26="Recibido completo",F26="Recibido con incidencias"),IF(ISNUMBER(H26),"","Falta la fecha de recepción"),IF(AND(ISNUMBER(M26),M26&lt;TODAY()),"Atrasado",IF(AND(F26="Enviado",ISNUMBER(B26),TODAY()-B26&gt;=N($J$3)),"Sin confirmar","")))))</f>
        <v/>
      </c>
      <c r="L26" s="52">
        <f>IF(OR(AND(A26="",C26=""),NOT(ISNUMBER(M26))),"",IF(OR(F26="Recibido completo",F26="Recibido con incidencias"),IF(ISNUMBER(H26),MAX(0,H26-M26),""),IF(M26&lt;TODAY(),TODAY()-M26,"")))</f>
        <v/>
      </c>
      <c r="M26">
        <f>IF(ISNUMBER(G26),G26,IF(ISNUMBER(D26),D26,""))</f>
        <v/>
      </c>
      <c r="N26">
        <f>IF(OR(A26&lt;&gt;"",C26&lt;&gt;""),ROW(),"")</f>
        <v/>
      </c>
    </row>
    <row r="27" ht="17" customHeight="1">
      <c r="A27" s="24" t="n"/>
      <c r="B27" s="49" t="n"/>
      <c r="C27" s="24" t="n"/>
      <c r="D27" s="49" t="n"/>
      <c r="E27" s="50" t="n"/>
      <c r="F27" s="24" t="n"/>
      <c r="G27" s="49" t="n"/>
      <c r="H27" s="49" t="n"/>
      <c r="I27" s="24" t="n"/>
      <c r="J27" s="24" t="n"/>
      <c r="K27" s="51">
        <f>IF(AND(A27="",C27=""),"",IF(F27="","Elige el estado",IF(OR(F27="Recibido completo",F27="Recibido con incidencias"),IF(ISNUMBER(H27),"","Falta la fecha de recepción"),IF(AND(ISNUMBER(M27),M27&lt;TODAY()),"Atrasado",IF(AND(F27="Enviado",ISNUMBER(B27),TODAY()-B27&gt;=N($J$3)),"Sin confirmar","")))))</f>
        <v/>
      </c>
      <c r="L27" s="52">
        <f>IF(OR(AND(A27="",C27=""),NOT(ISNUMBER(M27))),"",IF(OR(F27="Recibido completo",F27="Recibido con incidencias"),IF(ISNUMBER(H27),MAX(0,H27-M27),""),IF(M27&lt;TODAY(),TODAY()-M27,"")))</f>
        <v/>
      </c>
      <c r="M27">
        <f>IF(ISNUMBER(G27),G27,IF(ISNUMBER(D27),D27,""))</f>
        <v/>
      </c>
      <c r="N27">
        <f>IF(OR(A27&lt;&gt;"",C27&lt;&gt;""),ROW(),"")</f>
        <v/>
      </c>
    </row>
    <row r="28" ht="17" customHeight="1">
      <c r="A28" s="24" t="n"/>
      <c r="B28" s="49" t="n"/>
      <c r="C28" s="24" t="n"/>
      <c r="D28" s="49" t="n"/>
      <c r="E28" s="50" t="n"/>
      <c r="F28" s="24" t="n"/>
      <c r="G28" s="49" t="n"/>
      <c r="H28" s="49" t="n"/>
      <c r="I28" s="24" t="n"/>
      <c r="J28" s="24" t="n"/>
      <c r="K28" s="51">
        <f>IF(AND(A28="",C28=""),"",IF(F28="","Elige el estado",IF(OR(F28="Recibido completo",F28="Recibido con incidencias"),IF(ISNUMBER(H28),"","Falta la fecha de recepción"),IF(AND(ISNUMBER(M28),M28&lt;TODAY()),"Atrasado",IF(AND(F28="Enviado",ISNUMBER(B28),TODAY()-B28&gt;=N($J$3)),"Sin confirmar","")))))</f>
        <v/>
      </c>
      <c r="L28" s="52">
        <f>IF(OR(AND(A28="",C28=""),NOT(ISNUMBER(M28))),"",IF(OR(F28="Recibido completo",F28="Recibido con incidencias"),IF(ISNUMBER(H28),MAX(0,H28-M28),""),IF(M28&lt;TODAY(),TODAY()-M28,"")))</f>
        <v/>
      </c>
      <c r="M28">
        <f>IF(ISNUMBER(G28),G28,IF(ISNUMBER(D28),D28,""))</f>
        <v/>
      </c>
      <c r="N28">
        <f>IF(OR(A28&lt;&gt;"",C28&lt;&gt;""),ROW(),"")</f>
        <v/>
      </c>
    </row>
    <row r="29" ht="17" customHeight="1">
      <c r="A29" s="24" t="n"/>
      <c r="B29" s="49" t="n"/>
      <c r="C29" s="24" t="n"/>
      <c r="D29" s="49" t="n"/>
      <c r="E29" s="50" t="n"/>
      <c r="F29" s="24" t="n"/>
      <c r="G29" s="49" t="n"/>
      <c r="H29" s="49" t="n"/>
      <c r="I29" s="24" t="n"/>
      <c r="J29" s="24" t="n"/>
      <c r="K29" s="51">
        <f>IF(AND(A29="",C29=""),"",IF(F29="","Elige el estado",IF(OR(F29="Recibido completo",F29="Recibido con incidencias"),IF(ISNUMBER(H29),"","Falta la fecha de recepción"),IF(AND(ISNUMBER(M29),M29&lt;TODAY()),"Atrasado",IF(AND(F29="Enviado",ISNUMBER(B29),TODAY()-B29&gt;=N($J$3)),"Sin confirmar","")))))</f>
        <v/>
      </c>
      <c r="L29" s="52">
        <f>IF(OR(AND(A29="",C29=""),NOT(ISNUMBER(M29))),"",IF(OR(F29="Recibido completo",F29="Recibido con incidencias"),IF(ISNUMBER(H29),MAX(0,H29-M29),""),IF(M29&lt;TODAY(),TODAY()-M29,"")))</f>
        <v/>
      </c>
      <c r="M29">
        <f>IF(ISNUMBER(G29),G29,IF(ISNUMBER(D29),D29,""))</f>
        <v/>
      </c>
      <c r="N29">
        <f>IF(OR(A29&lt;&gt;"",C29&lt;&gt;""),ROW(),"")</f>
        <v/>
      </c>
    </row>
    <row r="30" ht="17" customHeight="1">
      <c r="A30" s="24" t="n"/>
      <c r="B30" s="49" t="n"/>
      <c r="C30" s="24" t="n"/>
      <c r="D30" s="49" t="n"/>
      <c r="E30" s="50" t="n"/>
      <c r="F30" s="24" t="n"/>
      <c r="G30" s="49" t="n"/>
      <c r="H30" s="49" t="n"/>
      <c r="I30" s="24" t="n"/>
      <c r="J30" s="24" t="n"/>
      <c r="K30" s="51">
        <f>IF(AND(A30="",C30=""),"",IF(F30="","Elige el estado",IF(OR(F30="Recibido completo",F30="Recibido con incidencias"),IF(ISNUMBER(H30),"","Falta la fecha de recepción"),IF(AND(ISNUMBER(M30),M30&lt;TODAY()),"Atrasado",IF(AND(F30="Enviado",ISNUMBER(B30),TODAY()-B30&gt;=N($J$3)),"Sin confirmar","")))))</f>
        <v/>
      </c>
      <c r="L30" s="52">
        <f>IF(OR(AND(A30="",C30=""),NOT(ISNUMBER(M30))),"",IF(OR(F30="Recibido completo",F30="Recibido con incidencias"),IF(ISNUMBER(H30),MAX(0,H30-M30),""),IF(M30&lt;TODAY(),TODAY()-M30,"")))</f>
        <v/>
      </c>
      <c r="M30">
        <f>IF(ISNUMBER(G30),G30,IF(ISNUMBER(D30),D30,""))</f>
        <v/>
      </c>
      <c r="N30">
        <f>IF(OR(A30&lt;&gt;"",C30&lt;&gt;""),ROW(),"")</f>
        <v/>
      </c>
    </row>
    <row r="31" ht="17" customHeight="1">
      <c r="A31" s="24" t="n"/>
      <c r="B31" s="49" t="n"/>
      <c r="C31" s="24" t="n"/>
      <c r="D31" s="49" t="n"/>
      <c r="E31" s="50" t="n"/>
      <c r="F31" s="24" t="n"/>
      <c r="G31" s="49" t="n"/>
      <c r="H31" s="49" t="n"/>
      <c r="I31" s="24" t="n"/>
      <c r="J31" s="24" t="n"/>
      <c r="K31" s="51">
        <f>IF(AND(A31="",C31=""),"",IF(F31="","Elige el estado",IF(OR(F31="Recibido completo",F31="Recibido con incidencias"),IF(ISNUMBER(H31),"","Falta la fecha de recepción"),IF(AND(ISNUMBER(M31),M31&lt;TODAY()),"Atrasado",IF(AND(F31="Enviado",ISNUMBER(B31),TODAY()-B31&gt;=N($J$3)),"Sin confirmar","")))))</f>
        <v/>
      </c>
      <c r="L31" s="52">
        <f>IF(OR(AND(A31="",C31=""),NOT(ISNUMBER(M31))),"",IF(OR(F31="Recibido completo",F31="Recibido con incidencias"),IF(ISNUMBER(H31),MAX(0,H31-M31),""),IF(M31&lt;TODAY(),TODAY()-M31,"")))</f>
        <v/>
      </c>
      <c r="M31">
        <f>IF(ISNUMBER(G31),G31,IF(ISNUMBER(D31),D31,""))</f>
        <v/>
      </c>
      <c r="N31">
        <f>IF(OR(A31&lt;&gt;"",C31&lt;&gt;""),ROW(),"")</f>
        <v/>
      </c>
    </row>
    <row r="32" ht="17" customHeight="1">
      <c r="A32" s="24" t="n"/>
      <c r="B32" s="49" t="n"/>
      <c r="C32" s="24" t="n"/>
      <c r="D32" s="49" t="n"/>
      <c r="E32" s="50" t="n"/>
      <c r="F32" s="24" t="n"/>
      <c r="G32" s="49" t="n"/>
      <c r="H32" s="49" t="n"/>
      <c r="I32" s="24" t="n"/>
      <c r="J32" s="24" t="n"/>
      <c r="K32" s="51">
        <f>IF(AND(A32="",C32=""),"",IF(F32="","Elige el estado",IF(OR(F32="Recibido completo",F32="Recibido con incidencias"),IF(ISNUMBER(H32),"","Falta la fecha de recepción"),IF(AND(ISNUMBER(M32),M32&lt;TODAY()),"Atrasado",IF(AND(F32="Enviado",ISNUMBER(B32),TODAY()-B32&gt;=N($J$3)),"Sin confirmar","")))))</f>
        <v/>
      </c>
      <c r="L32" s="52">
        <f>IF(OR(AND(A32="",C32=""),NOT(ISNUMBER(M32))),"",IF(OR(F32="Recibido completo",F32="Recibido con incidencias"),IF(ISNUMBER(H32),MAX(0,H32-M32),""),IF(M32&lt;TODAY(),TODAY()-M32,"")))</f>
        <v/>
      </c>
      <c r="M32">
        <f>IF(ISNUMBER(G32),G32,IF(ISNUMBER(D32),D32,""))</f>
        <v/>
      </c>
      <c r="N32">
        <f>IF(OR(A32&lt;&gt;"",C32&lt;&gt;""),ROW(),"")</f>
        <v/>
      </c>
    </row>
    <row r="33" ht="17" customHeight="1">
      <c r="A33" s="24" t="n"/>
      <c r="B33" s="49" t="n"/>
      <c r="C33" s="24" t="n"/>
      <c r="D33" s="49" t="n"/>
      <c r="E33" s="50" t="n"/>
      <c r="F33" s="24" t="n"/>
      <c r="G33" s="49" t="n"/>
      <c r="H33" s="49" t="n"/>
      <c r="I33" s="24" t="n"/>
      <c r="J33" s="24" t="n"/>
      <c r="K33" s="51">
        <f>IF(AND(A33="",C33=""),"",IF(F33="","Elige el estado",IF(OR(F33="Recibido completo",F33="Recibido con incidencias"),IF(ISNUMBER(H33),"","Falta la fecha de recepción"),IF(AND(ISNUMBER(M33),M33&lt;TODAY()),"Atrasado",IF(AND(F33="Enviado",ISNUMBER(B33),TODAY()-B33&gt;=N($J$3)),"Sin confirmar","")))))</f>
        <v/>
      </c>
      <c r="L33" s="52">
        <f>IF(OR(AND(A33="",C33=""),NOT(ISNUMBER(M33))),"",IF(OR(F33="Recibido completo",F33="Recibido con incidencias"),IF(ISNUMBER(H33),MAX(0,H33-M33),""),IF(M33&lt;TODAY(),TODAY()-M33,"")))</f>
        <v/>
      </c>
      <c r="M33">
        <f>IF(ISNUMBER(G33),G33,IF(ISNUMBER(D33),D33,""))</f>
        <v/>
      </c>
      <c r="N33">
        <f>IF(OR(A33&lt;&gt;"",C33&lt;&gt;""),ROW(),"")</f>
        <v/>
      </c>
    </row>
    <row r="34" ht="17" customHeight="1">
      <c r="A34" s="24" t="n"/>
      <c r="B34" s="49" t="n"/>
      <c r="C34" s="24" t="n"/>
      <c r="D34" s="49" t="n"/>
      <c r="E34" s="50" t="n"/>
      <c r="F34" s="24" t="n"/>
      <c r="G34" s="49" t="n"/>
      <c r="H34" s="49" t="n"/>
      <c r="I34" s="24" t="n"/>
      <c r="J34" s="24" t="n"/>
      <c r="K34" s="51">
        <f>IF(AND(A34="",C34=""),"",IF(F34="","Elige el estado",IF(OR(F34="Recibido completo",F34="Recibido con incidencias"),IF(ISNUMBER(H34),"","Falta la fecha de recepción"),IF(AND(ISNUMBER(M34),M34&lt;TODAY()),"Atrasado",IF(AND(F34="Enviado",ISNUMBER(B34),TODAY()-B34&gt;=N($J$3)),"Sin confirmar","")))))</f>
        <v/>
      </c>
      <c r="L34" s="52">
        <f>IF(OR(AND(A34="",C34=""),NOT(ISNUMBER(M34))),"",IF(OR(F34="Recibido completo",F34="Recibido con incidencias"),IF(ISNUMBER(H34),MAX(0,H34-M34),""),IF(M34&lt;TODAY(),TODAY()-M34,"")))</f>
        <v/>
      </c>
      <c r="M34">
        <f>IF(ISNUMBER(G34),G34,IF(ISNUMBER(D34),D34,""))</f>
        <v/>
      </c>
      <c r="N34">
        <f>IF(OR(A34&lt;&gt;"",C34&lt;&gt;""),ROW(),"")</f>
        <v/>
      </c>
    </row>
    <row r="35" ht="17" customHeight="1">
      <c r="A35" s="24" t="n"/>
      <c r="B35" s="49" t="n"/>
      <c r="C35" s="24" t="n"/>
      <c r="D35" s="49" t="n"/>
      <c r="E35" s="50" t="n"/>
      <c r="F35" s="24" t="n"/>
      <c r="G35" s="49" t="n"/>
      <c r="H35" s="49" t="n"/>
      <c r="I35" s="24" t="n"/>
      <c r="J35" s="24" t="n"/>
      <c r="K35" s="51">
        <f>IF(AND(A35="",C35=""),"",IF(F35="","Elige el estado",IF(OR(F35="Recibido completo",F35="Recibido con incidencias"),IF(ISNUMBER(H35),"","Falta la fecha de recepción"),IF(AND(ISNUMBER(M35),M35&lt;TODAY()),"Atrasado",IF(AND(F35="Enviado",ISNUMBER(B35),TODAY()-B35&gt;=N($J$3)),"Sin confirmar","")))))</f>
        <v/>
      </c>
      <c r="L35" s="52">
        <f>IF(OR(AND(A35="",C35=""),NOT(ISNUMBER(M35))),"",IF(OR(F35="Recibido completo",F35="Recibido con incidencias"),IF(ISNUMBER(H35),MAX(0,H35-M35),""),IF(M35&lt;TODAY(),TODAY()-M35,"")))</f>
        <v/>
      </c>
      <c r="M35">
        <f>IF(ISNUMBER(G35),G35,IF(ISNUMBER(D35),D35,""))</f>
        <v/>
      </c>
      <c r="N35">
        <f>IF(OR(A35&lt;&gt;"",C35&lt;&gt;""),ROW(),"")</f>
        <v/>
      </c>
    </row>
    <row r="36" ht="17" customHeight="1">
      <c r="A36" s="24" t="n"/>
      <c r="B36" s="49" t="n"/>
      <c r="C36" s="24" t="n"/>
      <c r="D36" s="49" t="n"/>
      <c r="E36" s="50" t="n"/>
      <c r="F36" s="24" t="n"/>
      <c r="G36" s="49" t="n"/>
      <c r="H36" s="49" t="n"/>
      <c r="I36" s="24" t="n"/>
      <c r="J36" s="24" t="n"/>
      <c r="K36" s="51">
        <f>IF(AND(A36="",C36=""),"",IF(F36="","Elige el estado",IF(OR(F36="Recibido completo",F36="Recibido con incidencias"),IF(ISNUMBER(H36),"","Falta la fecha de recepción"),IF(AND(ISNUMBER(M36),M36&lt;TODAY()),"Atrasado",IF(AND(F36="Enviado",ISNUMBER(B36),TODAY()-B36&gt;=N($J$3)),"Sin confirmar","")))))</f>
        <v/>
      </c>
      <c r="L36" s="52">
        <f>IF(OR(AND(A36="",C36=""),NOT(ISNUMBER(M36))),"",IF(OR(F36="Recibido completo",F36="Recibido con incidencias"),IF(ISNUMBER(H36),MAX(0,H36-M36),""),IF(M36&lt;TODAY(),TODAY()-M36,"")))</f>
        <v/>
      </c>
      <c r="M36">
        <f>IF(ISNUMBER(G36),G36,IF(ISNUMBER(D36),D36,""))</f>
        <v/>
      </c>
      <c r="N36">
        <f>IF(OR(A36&lt;&gt;"",C36&lt;&gt;""),ROW(),"")</f>
        <v/>
      </c>
    </row>
    <row r="37" ht="17" customHeight="1">
      <c r="A37" s="24" t="n"/>
      <c r="B37" s="49" t="n"/>
      <c r="C37" s="24" t="n"/>
      <c r="D37" s="49" t="n"/>
      <c r="E37" s="50" t="n"/>
      <c r="F37" s="24" t="n"/>
      <c r="G37" s="49" t="n"/>
      <c r="H37" s="49" t="n"/>
      <c r="I37" s="24" t="n"/>
      <c r="J37" s="24" t="n"/>
      <c r="K37" s="51">
        <f>IF(AND(A37="",C37=""),"",IF(F37="","Elige el estado",IF(OR(F37="Recibido completo",F37="Recibido con incidencias"),IF(ISNUMBER(H37),"","Falta la fecha de recepción"),IF(AND(ISNUMBER(M37),M37&lt;TODAY()),"Atrasado",IF(AND(F37="Enviado",ISNUMBER(B37),TODAY()-B37&gt;=N($J$3)),"Sin confirmar","")))))</f>
        <v/>
      </c>
      <c r="L37" s="52">
        <f>IF(OR(AND(A37="",C37=""),NOT(ISNUMBER(M37))),"",IF(OR(F37="Recibido completo",F37="Recibido con incidencias"),IF(ISNUMBER(H37),MAX(0,H37-M37),""),IF(M37&lt;TODAY(),TODAY()-M37,"")))</f>
        <v/>
      </c>
      <c r="M37">
        <f>IF(ISNUMBER(G37),G37,IF(ISNUMBER(D37),D37,""))</f>
        <v/>
      </c>
      <c r="N37">
        <f>IF(OR(A37&lt;&gt;"",C37&lt;&gt;""),ROW(),"")</f>
        <v/>
      </c>
    </row>
    <row r="38" ht="17" customHeight="1">
      <c r="A38" s="24" t="n"/>
      <c r="B38" s="49" t="n"/>
      <c r="C38" s="24" t="n"/>
      <c r="D38" s="49" t="n"/>
      <c r="E38" s="50" t="n"/>
      <c r="F38" s="24" t="n"/>
      <c r="G38" s="49" t="n"/>
      <c r="H38" s="49" t="n"/>
      <c r="I38" s="24" t="n"/>
      <c r="J38" s="24" t="n"/>
      <c r="K38" s="51">
        <f>IF(AND(A38="",C38=""),"",IF(F38="","Elige el estado",IF(OR(F38="Recibido completo",F38="Recibido con incidencias"),IF(ISNUMBER(H38),"","Falta la fecha de recepción"),IF(AND(ISNUMBER(M38),M38&lt;TODAY()),"Atrasado",IF(AND(F38="Enviado",ISNUMBER(B38),TODAY()-B38&gt;=N($J$3)),"Sin confirmar","")))))</f>
        <v/>
      </c>
      <c r="L38" s="52">
        <f>IF(OR(AND(A38="",C38=""),NOT(ISNUMBER(M38))),"",IF(OR(F38="Recibido completo",F38="Recibido con incidencias"),IF(ISNUMBER(H38),MAX(0,H38-M38),""),IF(M38&lt;TODAY(),TODAY()-M38,"")))</f>
        <v/>
      </c>
      <c r="M38">
        <f>IF(ISNUMBER(G38),G38,IF(ISNUMBER(D38),D38,""))</f>
        <v/>
      </c>
      <c r="N38">
        <f>IF(OR(A38&lt;&gt;"",C38&lt;&gt;""),ROW(),"")</f>
        <v/>
      </c>
    </row>
    <row r="39" ht="17" customHeight="1">
      <c r="A39" s="24" t="n"/>
      <c r="B39" s="49" t="n"/>
      <c r="C39" s="24" t="n"/>
      <c r="D39" s="49" t="n"/>
      <c r="E39" s="50" t="n"/>
      <c r="F39" s="24" t="n"/>
      <c r="G39" s="49" t="n"/>
      <c r="H39" s="49" t="n"/>
      <c r="I39" s="24" t="n"/>
      <c r="J39" s="24" t="n"/>
      <c r="K39" s="51">
        <f>IF(AND(A39="",C39=""),"",IF(F39="","Elige el estado",IF(OR(F39="Recibido completo",F39="Recibido con incidencias"),IF(ISNUMBER(H39),"","Falta la fecha de recepción"),IF(AND(ISNUMBER(M39),M39&lt;TODAY()),"Atrasado",IF(AND(F39="Enviado",ISNUMBER(B39),TODAY()-B39&gt;=N($J$3)),"Sin confirmar","")))))</f>
        <v/>
      </c>
      <c r="L39" s="52">
        <f>IF(OR(AND(A39="",C39=""),NOT(ISNUMBER(M39))),"",IF(OR(F39="Recibido completo",F39="Recibido con incidencias"),IF(ISNUMBER(H39),MAX(0,H39-M39),""),IF(M39&lt;TODAY(),TODAY()-M39,"")))</f>
        <v/>
      </c>
      <c r="M39">
        <f>IF(ISNUMBER(G39),G39,IF(ISNUMBER(D39),D39,""))</f>
        <v/>
      </c>
      <c r="N39">
        <f>IF(OR(A39&lt;&gt;"",C39&lt;&gt;""),ROW(),"")</f>
        <v/>
      </c>
    </row>
    <row r="40" ht="17" customHeight="1">
      <c r="A40" s="24" t="n"/>
      <c r="B40" s="49" t="n"/>
      <c r="C40" s="24" t="n"/>
      <c r="D40" s="49" t="n"/>
      <c r="E40" s="50" t="n"/>
      <c r="F40" s="24" t="n"/>
      <c r="G40" s="49" t="n"/>
      <c r="H40" s="49" t="n"/>
      <c r="I40" s="24" t="n"/>
      <c r="J40" s="24" t="n"/>
      <c r="K40" s="51">
        <f>IF(AND(A40="",C40=""),"",IF(F40="","Elige el estado",IF(OR(F40="Recibido completo",F40="Recibido con incidencias"),IF(ISNUMBER(H40),"","Falta la fecha de recepción"),IF(AND(ISNUMBER(M40),M40&lt;TODAY()),"Atrasado",IF(AND(F40="Enviado",ISNUMBER(B40),TODAY()-B40&gt;=N($J$3)),"Sin confirmar","")))))</f>
        <v/>
      </c>
      <c r="L40" s="52">
        <f>IF(OR(AND(A40="",C40=""),NOT(ISNUMBER(M40))),"",IF(OR(F40="Recibido completo",F40="Recibido con incidencias"),IF(ISNUMBER(H40),MAX(0,H40-M40),""),IF(M40&lt;TODAY(),TODAY()-M40,"")))</f>
        <v/>
      </c>
      <c r="M40">
        <f>IF(ISNUMBER(G40),G40,IF(ISNUMBER(D40),D40,""))</f>
        <v/>
      </c>
      <c r="N40">
        <f>IF(OR(A40&lt;&gt;"",C40&lt;&gt;""),ROW(),"")</f>
        <v/>
      </c>
    </row>
    <row r="41" ht="17" customHeight="1">
      <c r="A41" s="24" t="n"/>
      <c r="B41" s="49" t="n"/>
      <c r="C41" s="24" t="n"/>
      <c r="D41" s="49" t="n"/>
      <c r="E41" s="50" t="n"/>
      <c r="F41" s="24" t="n"/>
      <c r="G41" s="49" t="n"/>
      <c r="H41" s="49" t="n"/>
      <c r="I41" s="24" t="n"/>
      <c r="J41" s="24" t="n"/>
      <c r="K41" s="51">
        <f>IF(AND(A41="",C41=""),"",IF(F41="","Elige el estado",IF(OR(F41="Recibido completo",F41="Recibido con incidencias"),IF(ISNUMBER(H41),"","Falta la fecha de recepción"),IF(AND(ISNUMBER(M41),M41&lt;TODAY()),"Atrasado",IF(AND(F41="Enviado",ISNUMBER(B41),TODAY()-B41&gt;=N($J$3)),"Sin confirmar","")))))</f>
        <v/>
      </c>
      <c r="L41" s="52">
        <f>IF(OR(AND(A41="",C41=""),NOT(ISNUMBER(M41))),"",IF(OR(F41="Recibido completo",F41="Recibido con incidencias"),IF(ISNUMBER(H41),MAX(0,H41-M41),""),IF(M41&lt;TODAY(),TODAY()-M41,"")))</f>
        <v/>
      </c>
      <c r="M41">
        <f>IF(ISNUMBER(G41),G41,IF(ISNUMBER(D41),D41,""))</f>
        <v/>
      </c>
      <c r="N41">
        <f>IF(OR(A41&lt;&gt;"",C41&lt;&gt;""),ROW(),"")</f>
        <v/>
      </c>
    </row>
    <row r="42" ht="17" customHeight="1">
      <c r="A42" s="24" t="n"/>
      <c r="B42" s="49" t="n"/>
      <c r="C42" s="24" t="n"/>
      <c r="D42" s="49" t="n"/>
      <c r="E42" s="50" t="n"/>
      <c r="F42" s="24" t="n"/>
      <c r="G42" s="49" t="n"/>
      <c r="H42" s="49" t="n"/>
      <c r="I42" s="24" t="n"/>
      <c r="J42" s="24" t="n"/>
      <c r="K42" s="51">
        <f>IF(AND(A42="",C42=""),"",IF(F42="","Elige el estado",IF(OR(F42="Recibido completo",F42="Recibido con incidencias"),IF(ISNUMBER(H42),"","Falta la fecha de recepción"),IF(AND(ISNUMBER(M42),M42&lt;TODAY()),"Atrasado",IF(AND(F42="Enviado",ISNUMBER(B42),TODAY()-B42&gt;=N($J$3)),"Sin confirmar","")))))</f>
        <v/>
      </c>
      <c r="L42" s="52">
        <f>IF(OR(AND(A42="",C42=""),NOT(ISNUMBER(M42))),"",IF(OR(F42="Recibido completo",F42="Recibido con incidencias"),IF(ISNUMBER(H42),MAX(0,H42-M42),""),IF(M42&lt;TODAY(),TODAY()-M42,"")))</f>
        <v/>
      </c>
      <c r="M42">
        <f>IF(ISNUMBER(G42),G42,IF(ISNUMBER(D42),D42,""))</f>
        <v/>
      </c>
      <c r="N42">
        <f>IF(OR(A42&lt;&gt;"",C42&lt;&gt;""),ROW(),"")</f>
        <v/>
      </c>
    </row>
    <row r="43" ht="17" customHeight="1">
      <c r="A43" s="24" t="n"/>
      <c r="B43" s="49" t="n"/>
      <c r="C43" s="24" t="n"/>
      <c r="D43" s="49" t="n"/>
      <c r="E43" s="50" t="n"/>
      <c r="F43" s="24" t="n"/>
      <c r="G43" s="49" t="n"/>
      <c r="H43" s="49" t="n"/>
      <c r="I43" s="24" t="n"/>
      <c r="J43" s="24" t="n"/>
      <c r="K43" s="51">
        <f>IF(AND(A43="",C43=""),"",IF(F43="","Elige el estado",IF(OR(F43="Recibido completo",F43="Recibido con incidencias"),IF(ISNUMBER(H43),"","Falta la fecha de recepción"),IF(AND(ISNUMBER(M43),M43&lt;TODAY()),"Atrasado",IF(AND(F43="Enviado",ISNUMBER(B43),TODAY()-B43&gt;=N($J$3)),"Sin confirmar","")))))</f>
        <v/>
      </c>
      <c r="L43" s="52">
        <f>IF(OR(AND(A43="",C43=""),NOT(ISNUMBER(M43))),"",IF(OR(F43="Recibido completo",F43="Recibido con incidencias"),IF(ISNUMBER(H43),MAX(0,H43-M43),""),IF(M43&lt;TODAY(),TODAY()-M43,"")))</f>
        <v/>
      </c>
      <c r="M43">
        <f>IF(ISNUMBER(G43),G43,IF(ISNUMBER(D43),D43,""))</f>
        <v/>
      </c>
      <c r="N43">
        <f>IF(OR(A43&lt;&gt;"",C43&lt;&gt;""),ROW(),"")</f>
        <v/>
      </c>
    </row>
    <row r="44" ht="17" customHeight="1">
      <c r="A44" s="24" t="n"/>
      <c r="B44" s="49" t="n"/>
      <c r="C44" s="24" t="n"/>
      <c r="D44" s="49" t="n"/>
      <c r="E44" s="50" t="n"/>
      <c r="F44" s="24" t="n"/>
      <c r="G44" s="49" t="n"/>
      <c r="H44" s="49" t="n"/>
      <c r="I44" s="24" t="n"/>
      <c r="J44" s="24" t="n"/>
      <c r="K44" s="51">
        <f>IF(AND(A44="",C44=""),"",IF(F44="","Elige el estado",IF(OR(F44="Recibido completo",F44="Recibido con incidencias"),IF(ISNUMBER(H44),"","Falta la fecha de recepción"),IF(AND(ISNUMBER(M44),M44&lt;TODAY()),"Atrasado",IF(AND(F44="Enviado",ISNUMBER(B44),TODAY()-B44&gt;=N($J$3)),"Sin confirmar","")))))</f>
        <v/>
      </c>
      <c r="L44" s="52">
        <f>IF(OR(AND(A44="",C44=""),NOT(ISNUMBER(M44))),"",IF(OR(F44="Recibido completo",F44="Recibido con incidencias"),IF(ISNUMBER(H44),MAX(0,H44-M44),""),IF(M44&lt;TODAY(),TODAY()-M44,"")))</f>
        <v/>
      </c>
      <c r="M44">
        <f>IF(ISNUMBER(G44),G44,IF(ISNUMBER(D44),D44,""))</f>
        <v/>
      </c>
      <c r="N44">
        <f>IF(OR(A44&lt;&gt;"",C44&lt;&gt;""),ROW(),"")</f>
        <v/>
      </c>
    </row>
    <row r="45" ht="17" customHeight="1">
      <c r="A45" s="24" t="n"/>
      <c r="B45" s="49" t="n"/>
      <c r="C45" s="24" t="n"/>
      <c r="D45" s="49" t="n"/>
      <c r="E45" s="50" t="n"/>
      <c r="F45" s="24" t="n"/>
      <c r="G45" s="49" t="n"/>
      <c r="H45" s="49" t="n"/>
      <c r="I45" s="24" t="n"/>
      <c r="J45" s="24" t="n"/>
      <c r="K45" s="51">
        <f>IF(AND(A45="",C45=""),"",IF(F45="","Elige el estado",IF(OR(F45="Recibido completo",F45="Recibido con incidencias"),IF(ISNUMBER(H45),"","Falta la fecha de recepción"),IF(AND(ISNUMBER(M45),M45&lt;TODAY()),"Atrasado",IF(AND(F45="Enviado",ISNUMBER(B45),TODAY()-B45&gt;=N($J$3)),"Sin confirmar","")))))</f>
        <v/>
      </c>
      <c r="L45" s="52">
        <f>IF(OR(AND(A45="",C45=""),NOT(ISNUMBER(M45))),"",IF(OR(F45="Recibido completo",F45="Recibido con incidencias"),IF(ISNUMBER(H45),MAX(0,H45-M45),""),IF(M45&lt;TODAY(),TODAY()-M45,"")))</f>
        <v/>
      </c>
      <c r="M45">
        <f>IF(ISNUMBER(G45),G45,IF(ISNUMBER(D45),D45,""))</f>
        <v/>
      </c>
      <c r="N45">
        <f>IF(OR(A45&lt;&gt;"",C45&lt;&gt;""),ROW(),"")</f>
        <v/>
      </c>
    </row>
    <row r="46" ht="17" customHeight="1">
      <c r="A46" s="24" t="n"/>
      <c r="B46" s="49" t="n"/>
      <c r="C46" s="24" t="n"/>
      <c r="D46" s="49" t="n"/>
      <c r="E46" s="50" t="n"/>
      <c r="F46" s="24" t="n"/>
      <c r="G46" s="49" t="n"/>
      <c r="H46" s="49" t="n"/>
      <c r="I46" s="24" t="n"/>
      <c r="J46" s="24" t="n"/>
      <c r="K46" s="51">
        <f>IF(AND(A46="",C46=""),"",IF(F46="","Elige el estado",IF(OR(F46="Recibido completo",F46="Recibido con incidencias"),IF(ISNUMBER(H46),"","Falta la fecha de recepción"),IF(AND(ISNUMBER(M46),M46&lt;TODAY()),"Atrasado",IF(AND(F46="Enviado",ISNUMBER(B46),TODAY()-B46&gt;=N($J$3)),"Sin confirmar","")))))</f>
        <v/>
      </c>
      <c r="L46" s="52">
        <f>IF(OR(AND(A46="",C46=""),NOT(ISNUMBER(M46))),"",IF(OR(F46="Recibido completo",F46="Recibido con incidencias"),IF(ISNUMBER(H46),MAX(0,H46-M46),""),IF(M46&lt;TODAY(),TODAY()-M46,"")))</f>
        <v/>
      </c>
      <c r="M46">
        <f>IF(ISNUMBER(G46),G46,IF(ISNUMBER(D46),D46,""))</f>
        <v/>
      </c>
      <c r="N46">
        <f>IF(OR(A46&lt;&gt;"",C46&lt;&gt;""),ROW(),"")</f>
        <v/>
      </c>
    </row>
    <row r="47" ht="17" customHeight="1">
      <c r="A47" s="24" t="n"/>
      <c r="B47" s="49" t="n"/>
      <c r="C47" s="24" t="n"/>
      <c r="D47" s="49" t="n"/>
      <c r="E47" s="50" t="n"/>
      <c r="F47" s="24" t="n"/>
      <c r="G47" s="49" t="n"/>
      <c r="H47" s="49" t="n"/>
      <c r="I47" s="24" t="n"/>
      <c r="J47" s="24" t="n"/>
      <c r="K47" s="51">
        <f>IF(AND(A47="",C47=""),"",IF(F47="","Elige el estado",IF(OR(F47="Recibido completo",F47="Recibido con incidencias"),IF(ISNUMBER(H47),"","Falta la fecha de recepción"),IF(AND(ISNUMBER(M47),M47&lt;TODAY()),"Atrasado",IF(AND(F47="Enviado",ISNUMBER(B47),TODAY()-B47&gt;=N($J$3)),"Sin confirmar","")))))</f>
        <v/>
      </c>
      <c r="L47" s="52">
        <f>IF(OR(AND(A47="",C47=""),NOT(ISNUMBER(M47))),"",IF(OR(F47="Recibido completo",F47="Recibido con incidencias"),IF(ISNUMBER(H47),MAX(0,H47-M47),""),IF(M47&lt;TODAY(),TODAY()-M47,"")))</f>
        <v/>
      </c>
      <c r="M47">
        <f>IF(ISNUMBER(G47),G47,IF(ISNUMBER(D47),D47,""))</f>
        <v/>
      </c>
      <c r="N47">
        <f>IF(OR(A47&lt;&gt;"",C47&lt;&gt;""),ROW(),"")</f>
        <v/>
      </c>
    </row>
    <row r="48" ht="17" customHeight="1">
      <c r="A48" s="24" t="n"/>
      <c r="B48" s="49" t="n"/>
      <c r="C48" s="24" t="n"/>
      <c r="D48" s="49" t="n"/>
      <c r="E48" s="50" t="n"/>
      <c r="F48" s="24" t="n"/>
      <c r="G48" s="49" t="n"/>
      <c r="H48" s="49" t="n"/>
      <c r="I48" s="24" t="n"/>
      <c r="J48" s="24" t="n"/>
      <c r="K48" s="51">
        <f>IF(AND(A48="",C48=""),"",IF(F48="","Elige el estado",IF(OR(F48="Recibido completo",F48="Recibido con incidencias"),IF(ISNUMBER(H48),"","Falta la fecha de recepción"),IF(AND(ISNUMBER(M48),M48&lt;TODAY()),"Atrasado",IF(AND(F48="Enviado",ISNUMBER(B48),TODAY()-B48&gt;=N($J$3)),"Sin confirmar","")))))</f>
        <v/>
      </c>
      <c r="L48" s="52">
        <f>IF(OR(AND(A48="",C48=""),NOT(ISNUMBER(M48))),"",IF(OR(F48="Recibido completo",F48="Recibido con incidencias"),IF(ISNUMBER(H48),MAX(0,H48-M48),""),IF(M48&lt;TODAY(),TODAY()-M48,"")))</f>
        <v/>
      </c>
      <c r="M48">
        <f>IF(ISNUMBER(G48),G48,IF(ISNUMBER(D48),D48,""))</f>
        <v/>
      </c>
      <c r="N48">
        <f>IF(OR(A48&lt;&gt;"",C48&lt;&gt;""),ROW(),"")</f>
        <v/>
      </c>
    </row>
    <row r="49" ht="17" customHeight="1">
      <c r="A49" s="24" t="n"/>
      <c r="B49" s="49" t="n"/>
      <c r="C49" s="24" t="n"/>
      <c r="D49" s="49" t="n"/>
      <c r="E49" s="50" t="n"/>
      <c r="F49" s="24" t="n"/>
      <c r="G49" s="49" t="n"/>
      <c r="H49" s="49" t="n"/>
      <c r="I49" s="24" t="n"/>
      <c r="J49" s="24" t="n"/>
      <c r="K49" s="51">
        <f>IF(AND(A49="",C49=""),"",IF(F49="","Elige el estado",IF(OR(F49="Recibido completo",F49="Recibido con incidencias"),IF(ISNUMBER(H49),"","Falta la fecha de recepción"),IF(AND(ISNUMBER(M49),M49&lt;TODAY()),"Atrasado",IF(AND(F49="Enviado",ISNUMBER(B49),TODAY()-B49&gt;=N($J$3)),"Sin confirmar","")))))</f>
        <v/>
      </c>
      <c r="L49" s="52">
        <f>IF(OR(AND(A49="",C49=""),NOT(ISNUMBER(M49))),"",IF(OR(F49="Recibido completo",F49="Recibido con incidencias"),IF(ISNUMBER(H49),MAX(0,H49-M49),""),IF(M49&lt;TODAY(),TODAY()-M49,"")))</f>
        <v/>
      </c>
      <c r="M49">
        <f>IF(ISNUMBER(G49),G49,IF(ISNUMBER(D49),D49,""))</f>
        <v/>
      </c>
      <c r="N49">
        <f>IF(OR(A49&lt;&gt;"",C49&lt;&gt;""),ROW(),"")</f>
        <v/>
      </c>
    </row>
    <row r="50" ht="17" customHeight="1">
      <c r="A50" s="24" t="n"/>
      <c r="B50" s="49" t="n"/>
      <c r="C50" s="24" t="n"/>
      <c r="D50" s="49" t="n"/>
      <c r="E50" s="50" t="n"/>
      <c r="F50" s="24" t="n"/>
      <c r="G50" s="49" t="n"/>
      <c r="H50" s="49" t="n"/>
      <c r="I50" s="24" t="n"/>
      <c r="J50" s="24" t="n"/>
      <c r="K50" s="51">
        <f>IF(AND(A50="",C50=""),"",IF(F50="","Elige el estado",IF(OR(F50="Recibido completo",F50="Recibido con incidencias"),IF(ISNUMBER(H50),"","Falta la fecha de recepción"),IF(AND(ISNUMBER(M50),M50&lt;TODAY()),"Atrasado",IF(AND(F50="Enviado",ISNUMBER(B50),TODAY()-B50&gt;=N($J$3)),"Sin confirmar","")))))</f>
        <v/>
      </c>
      <c r="L50" s="52">
        <f>IF(OR(AND(A50="",C50=""),NOT(ISNUMBER(M50))),"",IF(OR(F50="Recibido completo",F50="Recibido con incidencias"),IF(ISNUMBER(H50),MAX(0,H50-M50),""),IF(M50&lt;TODAY(),TODAY()-M50,"")))</f>
        <v/>
      </c>
      <c r="M50">
        <f>IF(ISNUMBER(G50),G50,IF(ISNUMBER(D50),D50,""))</f>
        <v/>
      </c>
      <c r="N50">
        <f>IF(OR(A50&lt;&gt;"",C50&lt;&gt;""),ROW(),"")</f>
        <v/>
      </c>
    </row>
    <row r="51" ht="17" customHeight="1">
      <c r="A51" s="24" t="n"/>
      <c r="B51" s="49" t="n"/>
      <c r="C51" s="24" t="n"/>
      <c r="D51" s="49" t="n"/>
      <c r="E51" s="50" t="n"/>
      <c r="F51" s="24" t="n"/>
      <c r="G51" s="49" t="n"/>
      <c r="H51" s="49" t="n"/>
      <c r="I51" s="24" t="n"/>
      <c r="J51" s="24" t="n"/>
      <c r="K51" s="51">
        <f>IF(AND(A51="",C51=""),"",IF(F51="","Elige el estado",IF(OR(F51="Recibido completo",F51="Recibido con incidencias"),IF(ISNUMBER(H51),"","Falta la fecha de recepción"),IF(AND(ISNUMBER(M51),M51&lt;TODAY()),"Atrasado",IF(AND(F51="Enviado",ISNUMBER(B51),TODAY()-B51&gt;=N($J$3)),"Sin confirmar","")))))</f>
        <v/>
      </c>
      <c r="L51" s="52">
        <f>IF(OR(AND(A51="",C51=""),NOT(ISNUMBER(M51))),"",IF(OR(F51="Recibido completo",F51="Recibido con incidencias"),IF(ISNUMBER(H51),MAX(0,H51-M51),""),IF(M51&lt;TODAY(),TODAY()-M51,"")))</f>
        <v/>
      </c>
      <c r="M51">
        <f>IF(ISNUMBER(G51),G51,IF(ISNUMBER(D51),D51,""))</f>
        <v/>
      </c>
      <c r="N51">
        <f>IF(OR(A51&lt;&gt;"",C51&lt;&gt;""),ROW(),"")</f>
        <v/>
      </c>
    </row>
    <row r="52" ht="17" customHeight="1">
      <c r="A52" s="24" t="n"/>
      <c r="B52" s="49" t="n"/>
      <c r="C52" s="24" t="n"/>
      <c r="D52" s="49" t="n"/>
      <c r="E52" s="50" t="n"/>
      <c r="F52" s="24" t="n"/>
      <c r="G52" s="49" t="n"/>
      <c r="H52" s="49" t="n"/>
      <c r="I52" s="24" t="n"/>
      <c r="J52" s="24" t="n"/>
      <c r="K52" s="51">
        <f>IF(AND(A52="",C52=""),"",IF(F52="","Elige el estado",IF(OR(F52="Recibido completo",F52="Recibido con incidencias"),IF(ISNUMBER(H52),"","Falta la fecha de recepción"),IF(AND(ISNUMBER(M52),M52&lt;TODAY()),"Atrasado",IF(AND(F52="Enviado",ISNUMBER(B52),TODAY()-B52&gt;=N($J$3)),"Sin confirmar","")))))</f>
        <v/>
      </c>
      <c r="L52" s="52">
        <f>IF(OR(AND(A52="",C52=""),NOT(ISNUMBER(M52))),"",IF(OR(F52="Recibido completo",F52="Recibido con incidencias"),IF(ISNUMBER(H52),MAX(0,H52-M52),""),IF(M52&lt;TODAY(),TODAY()-M52,"")))</f>
        <v/>
      </c>
      <c r="M52">
        <f>IF(ISNUMBER(G52),G52,IF(ISNUMBER(D52),D52,""))</f>
        <v/>
      </c>
      <c r="N52">
        <f>IF(OR(A52&lt;&gt;"",C52&lt;&gt;""),ROW(),"")</f>
        <v/>
      </c>
    </row>
    <row r="53" ht="17" customHeight="1">
      <c r="A53" s="24" t="n"/>
      <c r="B53" s="49" t="n"/>
      <c r="C53" s="24" t="n"/>
      <c r="D53" s="49" t="n"/>
      <c r="E53" s="50" t="n"/>
      <c r="F53" s="24" t="n"/>
      <c r="G53" s="49" t="n"/>
      <c r="H53" s="49" t="n"/>
      <c r="I53" s="24" t="n"/>
      <c r="J53" s="24" t="n"/>
      <c r="K53" s="51">
        <f>IF(AND(A53="",C53=""),"",IF(F53="","Elige el estado",IF(OR(F53="Recibido completo",F53="Recibido con incidencias"),IF(ISNUMBER(H53),"","Falta la fecha de recepción"),IF(AND(ISNUMBER(M53),M53&lt;TODAY()),"Atrasado",IF(AND(F53="Enviado",ISNUMBER(B53),TODAY()-B53&gt;=N($J$3)),"Sin confirmar","")))))</f>
        <v/>
      </c>
      <c r="L53" s="52">
        <f>IF(OR(AND(A53="",C53=""),NOT(ISNUMBER(M53))),"",IF(OR(F53="Recibido completo",F53="Recibido con incidencias"),IF(ISNUMBER(H53),MAX(0,H53-M53),""),IF(M53&lt;TODAY(),TODAY()-M53,"")))</f>
        <v/>
      </c>
      <c r="M53">
        <f>IF(ISNUMBER(G53),G53,IF(ISNUMBER(D53),D53,""))</f>
        <v/>
      </c>
      <c r="N53">
        <f>IF(OR(A53&lt;&gt;"",C53&lt;&gt;""),ROW(),"")</f>
        <v/>
      </c>
    </row>
    <row r="54" ht="17" customHeight="1">
      <c r="A54" s="24" t="n"/>
      <c r="B54" s="49" t="n"/>
      <c r="C54" s="24" t="n"/>
      <c r="D54" s="49" t="n"/>
      <c r="E54" s="50" t="n"/>
      <c r="F54" s="24" t="n"/>
      <c r="G54" s="49" t="n"/>
      <c r="H54" s="49" t="n"/>
      <c r="I54" s="24" t="n"/>
      <c r="J54" s="24" t="n"/>
      <c r="K54" s="51">
        <f>IF(AND(A54="",C54=""),"",IF(F54="","Elige el estado",IF(OR(F54="Recibido completo",F54="Recibido con incidencias"),IF(ISNUMBER(H54),"","Falta la fecha de recepción"),IF(AND(ISNUMBER(M54),M54&lt;TODAY()),"Atrasado",IF(AND(F54="Enviado",ISNUMBER(B54),TODAY()-B54&gt;=N($J$3)),"Sin confirmar","")))))</f>
        <v/>
      </c>
      <c r="L54" s="52">
        <f>IF(OR(AND(A54="",C54=""),NOT(ISNUMBER(M54))),"",IF(OR(F54="Recibido completo",F54="Recibido con incidencias"),IF(ISNUMBER(H54),MAX(0,H54-M54),""),IF(M54&lt;TODAY(),TODAY()-M54,"")))</f>
        <v/>
      </c>
      <c r="M54">
        <f>IF(ISNUMBER(G54),G54,IF(ISNUMBER(D54),D54,""))</f>
        <v/>
      </c>
      <c r="N54">
        <f>IF(OR(A54&lt;&gt;"",C54&lt;&gt;""),ROW(),"")</f>
        <v/>
      </c>
    </row>
    <row r="55" ht="17" customHeight="1">
      <c r="A55" s="24" t="n"/>
      <c r="B55" s="49" t="n"/>
      <c r="C55" s="24" t="n"/>
      <c r="D55" s="49" t="n"/>
      <c r="E55" s="50" t="n"/>
      <c r="F55" s="24" t="n"/>
      <c r="G55" s="49" t="n"/>
      <c r="H55" s="49" t="n"/>
      <c r="I55" s="24" t="n"/>
      <c r="J55" s="24" t="n"/>
      <c r="K55" s="51">
        <f>IF(AND(A55="",C55=""),"",IF(F55="","Elige el estado",IF(OR(F55="Recibido completo",F55="Recibido con incidencias"),IF(ISNUMBER(H55),"","Falta la fecha de recepción"),IF(AND(ISNUMBER(M55),M55&lt;TODAY()),"Atrasado",IF(AND(F55="Enviado",ISNUMBER(B55),TODAY()-B55&gt;=N($J$3)),"Sin confirmar","")))))</f>
        <v/>
      </c>
      <c r="L55" s="52">
        <f>IF(OR(AND(A55="",C55=""),NOT(ISNUMBER(M55))),"",IF(OR(F55="Recibido completo",F55="Recibido con incidencias"),IF(ISNUMBER(H55),MAX(0,H55-M55),""),IF(M55&lt;TODAY(),TODAY()-M55,"")))</f>
        <v/>
      </c>
      <c r="M55">
        <f>IF(ISNUMBER(G55),G55,IF(ISNUMBER(D55),D55,""))</f>
        <v/>
      </c>
      <c r="N55">
        <f>IF(OR(A55&lt;&gt;"",C55&lt;&gt;""),ROW(),"")</f>
        <v/>
      </c>
    </row>
    <row r="56" ht="17" customHeight="1">
      <c r="A56" s="24" t="n"/>
      <c r="B56" s="49" t="n"/>
      <c r="C56" s="24" t="n"/>
      <c r="D56" s="49" t="n"/>
      <c r="E56" s="50" t="n"/>
      <c r="F56" s="24" t="n"/>
      <c r="G56" s="49" t="n"/>
      <c r="H56" s="49" t="n"/>
      <c r="I56" s="24" t="n"/>
      <c r="J56" s="24" t="n"/>
      <c r="K56" s="51">
        <f>IF(AND(A56="",C56=""),"",IF(F56="","Elige el estado",IF(OR(F56="Recibido completo",F56="Recibido con incidencias"),IF(ISNUMBER(H56),"","Falta la fecha de recepción"),IF(AND(ISNUMBER(M56),M56&lt;TODAY()),"Atrasado",IF(AND(F56="Enviado",ISNUMBER(B56),TODAY()-B56&gt;=N($J$3)),"Sin confirmar","")))))</f>
        <v/>
      </c>
      <c r="L56" s="52">
        <f>IF(OR(AND(A56="",C56=""),NOT(ISNUMBER(M56))),"",IF(OR(F56="Recibido completo",F56="Recibido con incidencias"),IF(ISNUMBER(H56),MAX(0,H56-M56),""),IF(M56&lt;TODAY(),TODAY()-M56,"")))</f>
        <v/>
      </c>
      <c r="M56">
        <f>IF(ISNUMBER(G56),G56,IF(ISNUMBER(D56),D56,""))</f>
        <v/>
      </c>
      <c r="N56">
        <f>IF(OR(A56&lt;&gt;"",C56&lt;&gt;""),ROW(),"")</f>
        <v/>
      </c>
    </row>
    <row r="57" ht="17" customHeight="1">
      <c r="A57" s="24" t="n"/>
      <c r="B57" s="49" t="n"/>
      <c r="C57" s="24" t="n"/>
      <c r="D57" s="49" t="n"/>
      <c r="E57" s="50" t="n"/>
      <c r="F57" s="24" t="n"/>
      <c r="G57" s="49" t="n"/>
      <c r="H57" s="49" t="n"/>
      <c r="I57" s="24" t="n"/>
      <c r="J57" s="24" t="n"/>
      <c r="K57" s="51">
        <f>IF(AND(A57="",C57=""),"",IF(F57="","Elige el estado",IF(OR(F57="Recibido completo",F57="Recibido con incidencias"),IF(ISNUMBER(H57),"","Falta la fecha de recepción"),IF(AND(ISNUMBER(M57),M57&lt;TODAY()),"Atrasado",IF(AND(F57="Enviado",ISNUMBER(B57),TODAY()-B57&gt;=N($J$3)),"Sin confirmar","")))))</f>
        <v/>
      </c>
      <c r="L57" s="52">
        <f>IF(OR(AND(A57="",C57=""),NOT(ISNUMBER(M57))),"",IF(OR(F57="Recibido completo",F57="Recibido con incidencias"),IF(ISNUMBER(H57),MAX(0,H57-M57),""),IF(M57&lt;TODAY(),TODAY()-M57,"")))</f>
        <v/>
      </c>
      <c r="M57">
        <f>IF(ISNUMBER(G57),G57,IF(ISNUMBER(D57),D57,""))</f>
        <v/>
      </c>
      <c r="N57">
        <f>IF(OR(A57&lt;&gt;"",C57&lt;&gt;""),ROW(),"")</f>
        <v/>
      </c>
    </row>
    <row r="58" ht="17" customHeight="1">
      <c r="A58" s="24" t="n"/>
      <c r="B58" s="49" t="n"/>
      <c r="C58" s="24" t="n"/>
      <c r="D58" s="49" t="n"/>
      <c r="E58" s="50" t="n"/>
      <c r="F58" s="24" t="n"/>
      <c r="G58" s="49" t="n"/>
      <c r="H58" s="49" t="n"/>
      <c r="I58" s="24" t="n"/>
      <c r="J58" s="24" t="n"/>
      <c r="K58" s="51">
        <f>IF(AND(A58="",C58=""),"",IF(F58="","Elige el estado",IF(OR(F58="Recibido completo",F58="Recibido con incidencias"),IF(ISNUMBER(H58),"","Falta la fecha de recepción"),IF(AND(ISNUMBER(M58),M58&lt;TODAY()),"Atrasado",IF(AND(F58="Enviado",ISNUMBER(B58),TODAY()-B58&gt;=N($J$3)),"Sin confirmar","")))))</f>
        <v/>
      </c>
      <c r="L58" s="52">
        <f>IF(OR(AND(A58="",C58=""),NOT(ISNUMBER(M58))),"",IF(OR(F58="Recibido completo",F58="Recibido con incidencias"),IF(ISNUMBER(H58),MAX(0,H58-M58),""),IF(M58&lt;TODAY(),TODAY()-M58,"")))</f>
        <v/>
      </c>
      <c r="M58">
        <f>IF(ISNUMBER(G58),G58,IF(ISNUMBER(D58),D58,""))</f>
        <v/>
      </c>
      <c r="N58">
        <f>IF(OR(A58&lt;&gt;"",C58&lt;&gt;""),ROW(),"")</f>
        <v/>
      </c>
    </row>
    <row r="59" ht="17" customHeight="1">
      <c r="A59" s="24" t="n"/>
      <c r="B59" s="49" t="n"/>
      <c r="C59" s="24" t="n"/>
      <c r="D59" s="49" t="n"/>
      <c r="E59" s="50" t="n"/>
      <c r="F59" s="24" t="n"/>
      <c r="G59" s="49" t="n"/>
      <c r="H59" s="49" t="n"/>
      <c r="I59" s="24" t="n"/>
      <c r="J59" s="24" t="n"/>
      <c r="K59" s="51">
        <f>IF(AND(A59="",C59=""),"",IF(F59="","Elige el estado",IF(OR(F59="Recibido completo",F59="Recibido con incidencias"),IF(ISNUMBER(H59),"","Falta la fecha de recepción"),IF(AND(ISNUMBER(M59),M59&lt;TODAY()),"Atrasado",IF(AND(F59="Enviado",ISNUMBER(B59),TODAY()-B59&gt;=N($J$3)),"Sin confirmar","")))))</f>
        <v/>
      </c>
      <c r="L59" s="52">
        <f>IF(OR(AND(A59="",C59=""),NOT(ISNUMBER(M59))),"",IF(OR(F59="Recibido completo",F59="Recibido con incidencias"),IF(ISNUMBER(H59),MAX(0,H59-M59),""),IF(M59&lt;TODAY(),TODAY()-M59,"")))</f>
        <v/>
      </c>
      <c r="M59">
        <f>IF(ISNUMBER(G59),G59,IF(ISNUMBER(D59),D59,""))</f>
        <v/>
      </c>
      <c r="N59">
        <f>IF(OR(A59&lt;&gt;"",C59&lt;&gt;""),ROW(),"")</f>
        <v/>
      </c>
    </row>
    <row r="60" ht="17" customHeight="1">
      <c r="A60" s="24" t="n"/>
      <c r="B60" s="49" t="n"/>
      <c r="C60" s="24" t="n"/>
      <c r="D60" s="49" t="n"/>
      <c r="E60" s="50" t="n"/>
      <c r="F60" s="24" t="n"/>
      <c r="G60" s="49" t="n"/>
      <c r="H60" s="49" t="n"/>
      <c r="I60" s="24" t="n"/>
      <c r="J60" s="24" t="n"/>
      <c r="K60" s="51">
        <f>IF(AND(A60="",C60=""),"",IF(F60="","Elige el estado",IF(OR(F60="Recibido completo",F60="Recibido con incidencias"),IF(ISNUMBER(H60),"","Falta la fecha de recepción"),IF(AND(ISNUMBER(M60),M60&lt;TODAY()),"Atrasado",IF(AND(F60="Enviado",ISNUMBER(B60),TODAY()-B60&gt;=N($J$3)),"Sin confirmar","")))))</f>
        <v/>
      </c>
      <c r="L60" s="52">
        <f>IF(OR(AND(A60="",C60=""),NOT(ISNUMBER(M60))),"",IF(OR(F60="Recibido completo",F60="Recibido con incidencias"),IF(ISNUMBER(H60),MAX(0,H60-M60),""),IF(M60&lt;TODAY(),TODAY()-M60,"")))</f>
        <v/>
      </c>
      <c r="M60">
        <f>IF(ISNUMBER(G60),G60,IF(ISNUMBER(D60),D60,""))</f>
        <v/>
      </c>
      <c r="N60">
        <f>IF(OR(A60&lt;&gt;"",C60&lt;&gt;""),ROW(),"")</f>
        <v/>
      </c>
    </row>
    <row r="61" ht="17" customHeight="1">
      <c r="A61" s="24" t="n"/>
      <c r="B61" s="49" t="n"/>
      <c r="C61" s="24" t="n"/>
      <c r="D61" s="49" t="n"/>
      <c r="E61" s="50" t="n"/>
      <c r="F61" s="24" t="n"/>
      <c r="G61" s="49" t="n"/>
      <c r="H61" s="49" t="n"/>
      <c r="I61" s="24" t="n"/>
      <c r="J61" s="24" t="n"/>
      <c r="K61" s="51">
        <f>IF(AND(A61="",C61=""),"",IF(F61="","Elige el estado",IF(OR(F61="Recibido completo",F61="Recibido con incidencias"),IF(ISNUMBER(H61),"","Falta la fecha de recepción"),IF(AND(ISNUMBER(M61),M61&lt;TODAY()),"Atrasado",IF(AND(F61="Enviado",ISNUMBER(B61),TODAY()-B61&gt;=N($J$3)),"Sin confirmar","")))))</f>
        <v/>
      </c>
      <c r="L61" s="52">
        <f>IF(OR(AND(A61="",C61=""),NOT(ISNUMBER(M61))),"",IF(OR(F61="Recibido completo",F61="Recibido con incidencias"),IF(ISNUMBER(H61),MAX(0,H61-M61),""),IF(M61&lt;TODAY(),TODAY()-M61,"")))</f>
        <v/>
      </c>
      <c r="M61">
        <f>IF(ISNUMBER(G61),G61,IF(ISNUMBER(D61),D61,""))</f>
        <v/>
      </c>
      <c r="N61">
        <f>IF(OR(A61&lt;&gt;"",C61&lt;&gt;""),ROW(),"")</f>
        <v/>
      </c>
    </row>
    <row r="62" ht="17" customHeight="1">
      <c r="A62" s="24" t="n"/>
      <c r="B62" s="49" t="n"/>
      <c r="C62" s="24" t="n"/>
      <c r="D62" s="49" t="n"/>
      <c r="E62" s="50" t="n"/>
      <c r="F62" s="24" t="n"/>
      <c r="G62" s="49" t="n"/>
      <c r="H62" s="49" t="n"/>
      <c r="I62" s="24" t="n"/>
      <c r="J62" s="24" t="n"/>
      <c r="K62" s="51">
        <f>IF(AND(A62="",C62=""),"",IF(F62="","Elige el estado",IF(OR(F62="Recibido completo",F62="Recibido con incidencias"),IF(ISNUMBER(H62),"","Falta la fecha de recepción"),IF(AND(ISNUMBER(M62),M62&lt;TODAY()),"Atrasado",IF(AND(F62="Enviado",ISNUMBER(B62),TODAY()-B62&gt;=N($J$3)),"Sin confirmar","")))))</f>
        <v/>
      </c>
      <c r="L62" s="52">
        <f>IF(OR(AND(A62="",C62=""),NOT(ISNUMBER(M62))),"",IF(OR(F62="Recibido completo",F62="Recibido con incidencias"),IF(ISNUMBER(H62),MAX(0,H62-M62),""),IF(M62&lt;TODAY(),TODAY()-M62,"")))</f>
        <v/>
      </c>
      <c r="M62">
        <f>IF(ISNUMBER(G62),G62,IF(ISNUMBER(D62),D62,""))</f>
        <v/>
      </c>
      <c r="N62">
        <f>IF(OR(A62&lt;&gt;"",C62&lt;&gt;""),ROW(),"")</f>
        <v/>
      </c>
    </row>
    <row r="63" ht="17" customHeight="1">
      <c r="A63" s="24" t="n"/>
      <c r="B63" s="49" t="n"/>
      <c r="C63" s="24" t="n"/>
      <c r="D63" s="49" t="n"/>
      <c r="E63" s="50" t="n"/>
      <c r="F63" s="24" t="n"/>
      <c r="G63" s="49" t="n"/>
      <c r="H63" s="49" t="n"/>
      <c r="I63" s="24" t="n"/>
      <c r="J63" s="24" t="n"/>
      <c r="K63" s="51">
        <f>IF(AND(A63="",C63=""),"",IF(F63="","Elige el estado",IF(OR(F63="Recibido completo",F63="Recibido con incidencias"),IF(ISNUMBER(H63),"","Falta la fecha de recepción"),IF(AND(ISNUMBER(M63),M63&lt;TODAY()),"Atrasado",IF(AND(F63="Enviado",ISNUMBER(B63),TODAY()-B63&gt;=N($J$3)),"Sin confirmar","")))))</f>
        <v/>
      </c>
      <c r="L63" s="52">
        <f>IF(OR(AND(A63="",C63=""),NOT(ISNUMBER(M63))),"",IF(OR(F63="Recibido completo",F63="Recibido con incidencias"),IF(ISNUMBER(H63),MAX(0,H63-M63),""),IF(M63&lt;TODAY(),TODAY()-M63,"")))</f>
        <v/>
      </c>
      <c r="M63">
        <f>IF(ISNUMBER(G63),G63,IF(ISNUMBER(D63),D63,""))</f>
        <v/>
      </c>
      <c r="N63">
        <f>IF(OR(A63&lt;&gt;"",C63&lt;&gt;""),ROW(),"")</f>
        <v/>
      </c>
    </row>
    <row r="64" ht="17" customHeight="1">
      <c r="A64" s="24" t="n"/>
      <c r="B64" s="49" t="n"/>
      <c r="C64" s="24" t="n"/>
      <c r="D64" s="49" t="n"/>
      <c r="E64" s="50" t="n"/>
      <c r="F64" s="24" t="n"/>
      <c r="G64" s="49" t="n"/>
      <c r="H64" s="49" t="n"/>
      <c r="I64" s="24" t="n"/>
      <c r="J64" s="24" t="n"/>
      <c r="K64" s="51">
        <f>IF(AND(A64="",C64=""),"",IF(F64="","Elige el estado",IF(OR(F64="Recibido completo",F64="Recibido con incidencias"),IF(ISNUMBER(H64),"","Falta la fecha de recepción"),IF(AND(ISNUMBER(M64),M64&lt;TODAY()),"Atrasado",IF(AND(F64="Enviado",ISNUMBER(B64),TODAY()-B64&gt;=N($J$3)),"Sin confirmar","")))))</f>
        <v/>
      </c>
      <c r="L64" s="52">
        <f>IF(OR(AND(A64="",C64=""),NOT(ISNUMBER(M64))),"",IF(OR(F64="Recibido completo",F64="Recibido con incidencias"),IF(ISNUMBER(H64),MAX(0,H64-M64),""),IF(M64&lt;TODAY(),TODAY()-M64,"")))</f>
        <v/>
      </c>
      <c r="M64">
        <f>IF(ISNUMBER(G64),G64,IF(ISNUMBER(D64),D64,""))</f>
        <v/>
      </c>
      <c r="N64">
        <f>IF(OR(A64&lt;&gt;"",C64&lt;&gt;""),ROW(),"")</f>
        <v/>
      </c>
    </row>
    <row r="65" ht="17" customHeight="1">
      <c r="A65" s="24" t="n"/>
      <c r="B65" s="49" t="n"/>
      <c r="C65" s="24" t="n"/>
      <c r="D65" s="49" t="n"/>
      <c r="E65" s="50" t="n"/>
      <c r="F65" s="24" t="n"/>
      <c r="G65" s="49" t="n"/>
      <c r="H65" s="49" t="n"/>
      <c r="I65" s="24" t="n"/>
      <c r="J65" s="24" t="n"/>
      <c r="K65" s="51">
        <f>IF(AND(A65="",C65=""),"",IF(F65="","Elige el estado",IF(OR(F65="Recibido completo",F65="Recibido con incidencias"),IF(ISNUMBER(H65),"","Falta la fecha de recepción"),IF(AND(ISNUMBER(M65),M65&lt;TODAY()),"Atrasado",IF(AND(F65="Enviado",ISNUMBER(B65),TODAY()-B65&gt;=N($J$3)),"Sin confirmar","")))))</f>
        <v/>
      </c>
      <c r="L65" s="52">
        <f>IF(OR(AND(A65="",C65=""),NOT(ISNUMBER(M65))),"",IF(OR(F65="Recibido completo",F65="Recibido con incidencias"),IF(ISNUMBER(H65),MAX(0,H65-M65),""),IF(M65&lt;TODAY(),TODAY()-M65,"")))</f>
        <v/>
      </c>
      <c r="M65">
        <f>IF(ISNUMBER(G65),G65,IF(ISNUMBER(D65),D65,""))</f>
        <v/>
      </c>
      <c r="N65">
        <f>IF(OR(A65&lt;&gt;"",C65&lt;&gt;""),ROW(),"")</f>
        <v/>
      </c>
    </row>
    <row r="66" ht="17" customHeight="1">
      <c r="A66" s="24" t="n"/>
      <c r="B66" s="49" t="n"/>
      <c r="C66" s="24" t="n"/>
      <c r="D66" s="49" t="n"/>
      <c r="E66" s="50" t="n"/>
      <c r="F66" s="24" t="n"/>
      <c r="G66" s="49" t="n"/>
      <c r="H66" s="49" t="n"/>
      <c r="I66" s="24" t="n"/>
      <c r="J66" s="24" t="n"/>
      <c r="K66" s="51">
        <f>IF(AND(A66="",C66=""),"",IF(F66="","Elige el estado",IF(OR(F66="Recibido completo",F66="Recibido con incidencias"),IF(ISNUMBER(H66),"","Falta la fecha de recepción"),IF(AND(ISNUMBER(M66),M66&lt;TODAY()),"Atrasado",IF(AND(F66="Enviado",ISNUMBER(B66),TODAY()-B66&gt;=N($J$3)),"Sin confirmar","")))))</f>
        <v/>
      </c>
      <c r="L66" s="52">
        <f>IF(OR(AND(A66="",C66=""),NOT(ISNUMBER(M66))),"",IF(OR(F66="Recibido completo",F66="Recibido con incidencias"),IF(ISNUMBER(H66),MAX(0,H66-M66),""),IF(M66&lt;TODAY(),TODAY()-M66,"")))</f>
        <v/>
      </c>
      <c r="M66">
        <f>IF(ISNUMBER(G66),G66,IF(ISNUMBER(D66),D66,""))</f>
        <v/>
      </c>
      <c r="N66">
        <f>IF(OR(A66&lt;&gt;"",C66&lt;&gt;""),ROW(),"")</f>
        <v/>
      </c>
    </row>
    <row r="67" ht="17" customHeight="1">
      <c r="A67" s="24" t="n"/>
      <c r="B67" s="49" t="n"/>
      <c r="C67" s="24" t="n"/>
      <c r="D67" s="49" t="n"/>
      <c r="E67" s="50" t="n"/>
      <c r="F67" s="24" t="n"/>
      <c r="G67" s="49" t="n"/>
      <c r="H67" s="49" t="n"/>
      <c r="I67" s="24" t="n"/>
      <c r="J67" s="24" t="n"/>
      <c r="K67" s="51">
        <f>IF(AND(A67="",C67=""),"",IF(F67="","Elige el estado",IF(OR(F67="Recibido completo",F67="Recibido con incidencias"),IF(ISNUMBER(H67),"","Falta la fecha de recepción"),IF(AND(ISNUMBER(M67),M67&lt;TODAY()),"Atrasado",IF(AND(F67="Enviado",ISNUMBER(B67),TODAY()-B67&gt;=N($J$3)),"Sin confirmar","")))))</f>
        <v/>
      </c>
      <c r="L67" s="52">
        <f>IF(OR(AND(A67="",C67=""),NOT(ISNUMBER(M67))),"",IF(OR(F67="Recibido completo",F67="Recibido con incidencias"),IF(ISNUMBER(H67),MAX(0,H67-M67),""),IF(M67&lt;TODAY(),TODAY()-M67,"")))</f>
        <v/>
      </c>
      <c r="M67">
        <f>IF(ISNUMBER(G67),G67,IF(ISNUMBER(D67),D67,""))</f>
        <v/>
      </c>
      <c r="N67">
        <f>IF(OR(A67&lt;&gt;"",C67&lt;&gt;""),ROW(),"")</f>
        <v/>
      </c>
    </row>
    <row r="68" ht="17" customHeight="1">
      <c r="A68" s="24" t="n"/>
      <c r="B68" s="49" t="n"/>
      <c r="C68" s="24" t="n"/>
      <c r="D68" s="49" t="n"/>
      <c r="E68" s="50" t="n"/>
      <c r="F68" s="24" t="n"/>
      <c r="G68" s="49" t="n"/>
      <c r="H68" s="49" t="n"/>
      <c r="I68" s="24" t="n"/>
      <c r="J68" s="24" t="n"/>
      <c r="K68" s="51">
        <f>IF(AND(A68="",C68=""),"",IF(F68="","Elige el estado",IF(OR(F68="Recibido completo",F68="Recibido con incidencias"),IF(ISNUMBER(H68),"","Falta la fecha de recepción"),IF(AND(ISNUMBER(M68),M68&lt;TODAY()),"Atrasado",IF(AND(F68="Enviado",ISNUMBER(B68),TODAY()-B68&gt;=N($J$3)),"Sin confirmar","")))))</f>
        <v/>
      </c>
      <c r="L68" s="52">
        <f>IF(OR(AND(A68="",C68=""),NOT(ISNUMBER(M68))),"",IF(OR(F68="Recibido completo",F68="Recibido con incidencias"),IF(ISNUMBER(H68),MAX(0,H68-M68),""),IF(M68&lt;TODAY(),TODAY()-M68,"")))</f>
        <v/>
      </c>
      <c r="M68">
        <f>IF(ISNUMBER(G68),G68,IF(ISNUMBER(D68),D68,""))</f>
        <v/>
      </c>
      <c r="N68">
        <f>IF(OR(A68&lt;&gt;"",C68&lt;&gt;""),ROW(),"")</f>
        <v/>
      </c>
    </row>
    <row r="69" ht="17" customHeight="1">
      <c r="A69" s="24" t="n"/>
      <c r="B69" s="49" t="n"/>
      <c r="C69" s="24" t="n"/>
      <c r="D69" s="49" t="n"/>
      <c r="E69" s="50" t="n"/>
      <c r="F69" s="24" t="n"/>
      <c r="G69" s="49" t="n"/>
      <c r="H69" s="49" t="n"/>
      <c r="I69" s="24" t="n"/>
      <c r="J69" s="24" t="n"/>
      <c r="K69" s="51">
        <f>IF(AND(A69="",C69=""),"",IF(F69="","Elige el estado",IF(OR(F69="Recibido completo",F69="Recibido con incidencias"),IF(ISNUMBER(H69),"","Falta la fecha de recepción"),IF(AND(ISNUMBER(M69),M69&lt;TODAY()),"Atrasado",IF(AND(F69="Enviado",ISNUMBER(B69),TODAY()-B69&gt;=N($J$3)),"Sin confirmar","")))))</f>
        <v/>
      </c>
      <c r="L69" s="52">
        <f>IF(OR(AND(A69="",C69=""),NOT(ISNUMBER(M69))),"",IF(OR(F69="Recibido completo",F69="Recibido con incidencias"),IF(ISNUMBER(H69),MAX(0,H69-M69),""),IF(M69&lt;TODAY(),TODAY()-M69,"")))</f>
        <v/>
      </c>
      <c r="M69">
        <f>IF(ISNUMBER(G69),G69,IF(ISNUMBER(D69),D69,""))</f>
        <v/>
      </c>
      <c r="N69">
        <f>IF(OR(A69&lt;&gt;"",C69&lt;&gt;""),ROW(),"")</f>
        <v/>
      </c>
    </row>
    <row r="70" ht="17" customHeight="1">
      <c r="A70" s="24" t="n"/>
      <c r="B70" s="49" t="n"/>
      <c r="C70" s="24" t="n"/>
      <c r="D70" s="49" t="n"/>
      <c r="E70" s="50" t="n"/>
      <c r="F70" s="24" t="n"/>
      <c r="G70" s="49" t="n"/>
      <c r="H70" s="49" t="n"/>
      <c r="I70" s="24" t="n"/>
      <c r="J70" s="24" t="n"/>
      <c r="K70" s="51">
        <f>IF(AND(A70="",C70=""),"",IF(F70="","Elige el estado",IF(OR(F70="Recibido completo",F70="Recibido con incidencias"),IF(ISNUMBER(H70),"","Falta la fecha de recepción"),IF(AND(ISNUMBER(M70),M70&lt;TODAY()),"Atrasado",IF(AND(F70="Enviado",ISNUMBER(B70),TODAY()-B70&gt;=N($J$3)),"Sin confirmar","")))))</f>
        <v/>
      </c>
      <c r="L70" s="52">
        <f>IF(OR(AND(A70="",C70=""),NOT(ISNUMBER(M70))),"",IF(OR(F70="Recibido completo",F70="Recibido con incidencias"),IF(ISNUMBER(H70),MAX(0,H70-M70),""),IF(M70&lt;TODAY(),TODAY()-M70,"")))</f>
        <v/>
      </c>
      <c r="M70">
        <f>IF(ISNUMBER(G70),G70,IF(ISNUMBER(D70),D70,""))</f>
        <v/>
      </c>
      <c r="N70">
        <f>IF(OR(A70&lt;&gt;"",C70&lt;&gt;""),ROW(),"")</f>
        <v/>
      </c>
    </row>
    <row r="71" ht="17" customHeight="1">
      <c r="A71" s="24" t="n"/>
      <c r="B71" s="49" t="n"/>
      <c r="C71" s="24" t="n"/>
      <c r="D71" s="49" t="n"/>
      <c r="E71" s="50" t="n"/>
      <c r="F71" s="24" t="n"/>
      <c r="G71" s="49" t="n"/>
      <c r="H71" s="49" t="n"/>
      <c r="I71" s="24" t="n"/>
      <c r="J71" s="24" t="n"/>
      <c r="K71" s="51">
        <f>IF(AND(A71="",C71=""),"",IF(F71="","Elige el estado",IF(OR(F71="Recibido completo",F71="Recibido con incidencias"),IF(ISNUMBER(H71),"","Falta la fecha de recepción"),IF(AND(ISNUMBER(M71),M71&lt;TODAY()),"Atrasado",IF(AND(F71="Enviado",ISNUMBER(B71),TODAY()-B71&gt;=N($J$3)),"Sin confirmar","")))))</f>
        <v/>
      </c>
      <c r="L71" s="52">
        <f>IF(OR(AND(A71="",C71=""),NOT(ISNUMBER(M71))),"",IF(OR(F71="Recibido completo",F71="Recibido con incidencias"),IF(ISNUMBER(H71),MAX(0,H71-M71),""),IF(M71&lt;TODAY(),TODAY()-M71,"")))</f>
        <v/>
      </c>
      <c r="M71">
        <f>IF(ISNUMBER(G71),G71,IF(ISNUMBER(D71),D71,""))</f>
        <v/>
      </c>
      <c r="N71">
        <f>IF(OR(A71&lt;&gt;"",C71&lt;&gt;""),ROW(),"")</f>
        <v/>
      </c>
    </row>
    <row r="72" ht="17" customHeight="1">
      <c r="A72" s="24" t="n"/>
      <c r="B72" s="49" t="n"/>
      <c r="C72" s="24" t="n"/>
      <c r="D72" s="49" t="n"/>
      <c r="E72" s="50" t="n"/>
      <c r="F72" s="24" t="n"/>
      <c r="G72" s="49" t="n"/>
      <c r="H72" s="49" t="n"/>
      <c r="I72" s="24" t="n"/>
      <c r="J72" s="24" t="n"/>
      <c r="K72" s="51">
        <f>IF(AND(A72="",C72=""),"",IF(F72="","Elige el estado",IF(OR(F72="Recibido completo",F72="Recibido con incidencias"),IF(ISNUMBER(H72),"","Falta la fecha de recepción"),IF(AND(ISNUMBER(M72),M72&lt;TODAY()),"Atrasado",IF(AND(F72="Enviado",ISNUMBER(B72),TODAY()-B72&gt;=N($J$3)),"Sin confirmar","")))))</f>
        <v/>
      </c>
      <c r="L72" s="52">
        <f>IF(OR(AND(A72="",C72=""),NOT(ISNUMBER(M72))),"",IF(OR(F72="Recibido completo",F72="Recibido con incidencias"),IF(ISNUMBER(H72),MAX(0,H72-M72),""),IF(M72&lt;TODAY(),TODAY()-M72,"")))</f>
        <v/>
      </c>
      <c r="M72">
        <f>IF(ISNUMBER(G72),G72,IF(ISNUMBER(D72),D72,""))</f>
        <v/>
      </c>
      <c r="N72">
        <f>IF(OR(A72&lt;&gt;"",C72&lt;&gt;""),ROW(),"")</f>
        <v/>
      </c>
    </row>
    <row r="73" ht="17" customHeight="1">
      <c r="A73" s="24" t="n"/>
      <c r="B73" s="49" t="n"/>
      <c r="C73" s="24" t="n"/>
      <c r="D73" s="49" t="n"/>
      <c r="E73" s="50" t="n"/>
      <c r="F73" s="24" t="n"/>
      <c r="G73" s="49" t="n"/>
      <c r="H73" s="49" t="n"/>
      <c r="I73" s="24" t="n"/>
      <c r="J73" s="24" t="n"/>
      <c r="K73" s="51">
        <f>IF(AND(A73="",C73=""),"",IF(F73="","Elige el estado",IF(OR(F73="Recibido completo",F73="Recibido con incidencias"),IF(ISNUMBER(H73),"","Falta la fecha de recepción"),IF(AND(ISNUMBER(M73),M73&lt;TODAY()),"Atrasado",IF(AND(F73="Enviado",ISNUMBER(B73),TODAY()-B73&gt;=N($J$3)),"Sin confirmar","")))))</f>
        <v/>
      </c>
      <c r="L73" s="52">
        <f>IF(OR(AND(A73="",C73=""),NOT(ISNUMBER(M73))),"",IF(OR(F73="Recibido completo",F73="Recibido con incidencias"),IF(ISNUMBER(H73),MAX(0,H73-M73),""),IF(M73&lt;TODAY(),TODAY()-M73,"")))</f>
        <v/>
      </c>
      <c r="M73">
        <f>IF(ISNUMBER(G73),G73,IF(ISNUMBER(D73),D73,""))</f>
        <v/>
      </c>
      <c r="N73">
        <f>IF(OR(A73&lt;&gt;"",C73&lt;&gt;""),ROW(),"")</f>
        <v/>
      </c>
    </row>
    <row r="74" ht="17" customHeight="1">
      <c r="A74" s="24" t="n"/>
      <c r="B74" s="49" t="n"/>
      <c r="C74" s="24" t="n"/>
      <c r="D74" s="49" t="n"/>
      <c r="E74" s="50" t="n"/>
      <c r="F74" s="24" t="n"/>
      <c r="G74" s="49" t="n"/>
      <c r="H74" s="49" t="n"/>
      <c r="I74" s="24" t="n"/>
      <c r="J74" s="24" t="n"/>
      <c r="K74" s="51">
        <f>IF(AND(A74="",C74=""),"",IF(F74="","Elige el estado",IF(OR(F74="Recibido completo",F74="Recibido con incidencias"),IF(ISNUMBER(H74),"","Falta la fecha de recepción"),IF(AND(ISNUMBER(M74),M74&lt;TODAY()),"Atrasado",IF(AND(F74="Enviado",ISNUMBER(B74),TODAY()-B74&gt;=N($J$3)),"Sin confirmar","")))))</f>
        <v/>
      </c>
      <c r="L74" s="52">
        <f>IF(OR(AND(A74="",C74=""),NOT(ISNUMBER(M74))),"",IF(OR(F74="Recibido completo",F74="Recibido con incidencias"),IF(ISNUMBER(H74),MAX(0,H74-M74),""),IF(M74&lt;TODAY(),TODAY()-M74,"")))</f>
        <v/>
      </c>
      <c r="M74">
        <f>IF(ISNUMBER(G74),G74,IF(ISNUMBER(D74),D74,""))</f>
        <v/>
      </c>
      <c r="N74">
        <f>IF(OR(A74&lt;&gt;"",C74&lt;&gt;""),ROW(),"")</f>
        <v/>
      </c>
    </row>
    <row r="75" ht="17" customHeight="1">
      <c r="A75" s="24" t="n"/>
      <c r="B75" s="49" t="n"/>
      <c r="C75" s="24" t="n"/>
      <c r="D75" s="49" t="n"/>
      <c r="E75" s="50" t="n"/>
      <c r="F75" s="24" t="n"/>
      <c r="G75" s="49" t="n"/>
      <c r="H75" s="49" t="n"/>
      <c r="I75" s="24" t="n"/>
      <c r="J75" s="24" t="n"/>
      <c r="K75" s="51">
        <f>IF(AND(A75="",C75=""),"",IF(F75="","Elige el estado",IF(OR(F75="Recibido completo",F75="Recibido con incidencias"),IF(ISNUMBER(H75),"","Falta la fecha de recepción"),IF(AND(ISNUMBER(M75),M75&lt;TODAY()),"Atrasado",IF(AND(F75="Enviado",ISNUMBER(B75),TODAY()-B75&gt;=N($J$3)),"Sin confirmar","")))))</f>
        <v/>
      </c>
      <c r="L75" s="52">
        <f>IF(OR(AND(A75="",C75=""),NOT(ISNUMBER(M75))),"",IF(OR(F75="Recibido completo",F75="Recibido con incidencias"),IF(ISNUMBER(H75),MAX(0,H75-M75),""),IF(M75&lt;TODAY(),TODAY()-M75,"")))</f>
        <v/>
      </c>
      <c r="M75">
        <f>IF(ISNUMBER(G75),G75,IF(ISNUMBER(D75),D75,""))</f>
        <v/>
      </c>
      <c r="N75">
        <f>IF(OR(A75&lt;&gt;"",C75&lt;&gt;""),ROW(),"")</f>
        <v/>
      </c>
    </row>
    <row r="76" ht="17" customHeight="1">
      <c r="A76" s="24" t="n"/>
      <c r="B76" s="49" t="n"/>
      <c r="C76" s="24" t="n"/>
      <c r="D76" s="49" t="n"/>
      <c r="E76" s="50" t="n"/>
      <c r="F76" s="24" t="n"/>
      <c r="G76" s="49" t="n"/>
      <c r="H76" s="49" t="n"/>
      <c r="I76" s="24" t="n"/>
      <c r="J76" s="24" t="n"/>
      <c r="K76" s="51">
        <f>IF(AND(A76="",C76=""),"",IF(F76="","Elige el estado",IF(OR(F76="Recibido completo",F76="Recibido con incidencias"),IF(ISNUMBER(H76),"","Falta la fecha de recepción"),IF(AND(ISNUMBER(M76),M76&lt;TODAY()),"Atrasado",IF(AND(F76="Enviado",ISNUMBER(B76),TODAY()-B76&gt;=N($J$3)),"Sin confirmar","")))))</f>
        <v/>
      </c>
      <c r="L76" s="52">
        <f>IF(OR(AND(A76="",C76=""),NOT(ISNUMBER(M76))),"",IF(OR(F76="Recibido completo",F76="Recibido con incidencias"),IF(ISNUMBER(H76),MAX(0,H76-M76),""),IF(M76&lt;TODAY(),TODAY()-M76,"")))</f>
        <v/>
      </c>
      <c r="M76">
        <f>IF(ISNUMBER(G76),G76,IF(ISNUMBER(D76),D76,""))</f>
        <v/>
      </c>
      <c r="N76">
        <f>IF(OR(A76&lt;&gt;"",C76&lt;&gt;""),ROW(),"")</f>
        <v/>
      </c>
    </row>
    <row r="77" ht="17" customHeight="1">
      <c r="A77" s="24" t="n"/>
      <c r="B77" s="49" t="n"/>
      <c r="C77" s="24" t="n"/>
      <c r="D77" s="49" t="n"/>
      <c r="E77" s="50" t="n"/>
      <c r="F77" s="24" t="n"/>
      <c r="G77" s="49" t="n"/>
      <c r="H77" s="49" t="n"/>
      <c r="I77" s="24" t="n"/>
      <c r="J77" s="24" t="n"/>
      <c r="K77" s="51">
        <f>IF(AND(A77="",C77=""),"",IF(F77="","Elige el estado",IF(OR(F77="Recibido completo",F77="Recibido con incidencias"),IF(ISNUMBER(H77),"","Falta la fecha de recepción"),IF(AND(ISNUMBER(M77),M77&lt;TODAY()),"Atrasado",IF(AND(F77="Enviado",ISNUMBER(B77),TODAY()-B77&gt;=N($J$3)),"Sin confirmar","")))))</f>
        <v/>
      </c>
      <c r="L77" s="52">
        <f>IF(OR(AND(A77="",C77=""),NOT(ISNUMBER(M77))),"",IF(OR(F77="Recibido completo",F77="Recibido con incidencias"),IF(ISNUMBER(H77),MAX(0,H77-M77),""),IF(M77&lt;TODAY(),TODAY()-M77,"")))</f>
        <v/>
      </c>
      <c r="M77">
        <f>IF(ISNUMBER(G77),G77,IF(ISNUMBER(D77),D77,""))</f>
        <v/>
      </c>
      <c r="N77">
        <f>IF(OR(A77&lt;&gt;"",C77&lt;&gt;""),ROW(),"")</f>
        <v/>
      </c>
    </row>
    <row r="78" ht="17" customHeight="1">
      <c r="A78" s="24" t="n"/>
      <c r="B78" s="49" t="n"/>
      <c r="C78" s="24" t="n"/>
      <c r="D78" s="49" t="n"/>
      <c r="E78" s="50" t="n"/>
      <c r="F78" s="24" t="n"/>
      <c r="G78" s="49" t="n"/>
      <c r="H78" s="49" t="n"/>
      <c r="I78" s="24" t="n"/>
      <c r="J78" s="24" t="n"/>
      <c r="K78" s="51">
        <f>IF(AND(A78="",C78=""),"",IF(F78="","Elige el estado",IF(OR(F78="Recibido completo",F78="Recibido con incidencias"),IF(ISNUMBER(H78),"","Falta la fecha de recepción"),IF(AND(ISNUMBER(M78),M78&lt;TODAY()),"Atrasado",IF(AND(F78="Enviado",ISNUMBER(B78),TODAY()-B78&gt;=N($J$3)),"Sin confirmar","")))))</f>
        <v/>
      </c>
      <c r="L78" s="52">
        <f>IF(OR(AND(A78="",C78=""),NOT(ISNUMBER(M78))),"",IF(OR(F78="Recibido completo",F78="Recibido con incidencias"),IF(ISNUMBER(H78),MAX(0,H78-M78),""),IF(M78&lt;TODAY(),TODAY()-M78,"")))</f>
        <v/>
      </c>
      <c r="M78">
        <f>IF(ISNUMBER(G78),G78,IF(ISNUMBER(D78),D78,""))</f>
        <v/>
      </c>
      <c r="N78">
        <f>IF(OR(A78&lt;&gt;"",C78&lt;&gt;""),ROW(),"")</f>
        <v/>
      </c>
    </row>
    <row r="79" ht="17" customHeight="1">
      <c r="A79" s="24" t="n"/>
      <c r="B79" s="49" t="n"/>
      <c r="C79" s="24" t="n"/>
      <c r="D79" s="49" t="n"/>
      <c r="E79" s="50" t="n"/>
      <c r="F79" s="24" t="n"/>
      <c r="G79" s="49" t="n"/>
      <c r="H79" s="49" t="n"/>
      <c r="I79" s="24" t="n"/>
      <c r="J79" s="24" t="n"/>
      <c r="K79" s="51">
        <f>IF(AND(A79="",C79=""),"",IF(F79="","Elige el estado",IF(OR(F79="Recibido completo",F79="Recibido con incidencias"),IF(ISNUMBER(H79),"","Falta la fecha de recepción"),IF(AND(ISNUMBER(M79),M79&lt;TODAY()),"Atrasado",IF(AND(F79="Enviado",ISNUMBER(B79),TODAY()-B79&gt;=N($J$3)),"Sin confirmar","")))))</f>
        <v/>
      </c>
      <c r="L79" s="52">
        <f>IF(OR(AND(A79="",C79=""),NOT(ISNUMBER(M79))),"",IF(OR(F79="Recibido completo",F79="Recibido con incidencias"),IF(ISNUMBER(H79),MAX(0,H79-M79),""),IF(M79&lt;TODAY(),TODAY()-M79,"")))</f>
        <v/>
      </c>
      <c r="M79">
        <f>IF(ISNUMBER(G79),G79,IF(ISNUMBER(D79),D79,""))</f>
        <v/>
      </c>
      <c r="N79">
        <f>IF(OR(A79&lt;&gt;"",C79&lt;&gt;""),ROW(),"")</f>
        <v/>
      </c>
    </row>
    <row r="80" ht="17" customHeight="1">
      <c r="A80" s="24" t="n"/>
      <c r="B80" s="49" t="n"/>
      <c r="C80" s="24" t="n"/>
      <c r="D80" s="49" t="n"/>
      <c r="E80" s="50" t="n"/>
      <c r="F80" s="24" t="n"/>
      <c r="G80" s="49" t="n"/>
      <c r="H80" s="49" t="n"/>
      <c r="I80" s="24" t="n"/>
      <c r="J80" s="24" t="n"/>
      <c r="K80" s="51">
        <f>IF(AND(A80="",C80=""),"",IF(F80="","Elige el estado",IF(OR(F80="Recibido completo",F80="Recibido con incidencias"),IF(ISNUMBER(H80),"","Falta la fecha de recepción"),IF(AND(ISNUMBER(M80),M80&lt;TODAY()),"Atrasado",IF(AND(F80="Enviado",ISNUMBER(B80),TODAY()-B80&gt;=N($J$3)),"Sin confirmar","")))))</f>
        <v/>
      </c>
      <c r="L80" s="52">
        <f>IF(OR(AND(A80="",C80=""),NOT(ISNUMBER(M80))),"",IF(OR(F80="Recibido completo",F80="Recibido con incidencias"),IF(ISNUMBER(H80),MAX(0,H80-M80),""),IF(M80&lt;TODAY(),TODAY()-M80,"")))</f>
        <v/>
      </c>
      <c r="M80">
        <f>IF(ISNUMBER(G80),G80,IF(ISNUMBER(D80),D80,""))</f>
        <v/>
      </c>
      <c r="N80">
        <f>IF(OR(A80&lt;&gt;"",C80&lt;&gt;""),ROW(),"")</f>
        <v/>
      </c>
    </row>
    <row r="81" ht="17" customHeight="1">
      <c r="A81" s="24" t="n"/>
      <c r="B81" s="49" t="n"/>
      <c r="C81" s="24" t="n"/>
      <c r="D81" s="49" t="n"/>
      <c r="E81" s="50" t="n"/>
      <c r="F81" s="24" t="n"/>
      <c r="G81" s="49" t="n"/>
      <c r="H81" s="49" t="n"/>
      <c r="I81" s="24" t="n"/>
      <c r="J81" s="24" t="n"/>
      <c r="K81" s="51">
        <f>IF(AND(A81="",C81=""),"",IF(F81="","Elige el estado",IF(OR(F81="Recibido completo",F81="Recibido con incidencias"),IF(ISNUMBER(H81),"","Falta la fecha de recepción"),IF(AND(ISNUMBER(M81),M81&lt;TODAY()),"Atrasado",IF(AND(F81="Enviado",ISNUMBER(B81),TODAY()-B81&gt;=N($J$3)),"Sin confirmar","")))))</f>
        <v/>
      </c>
      <c r="L81" s="52">
        <f>IF(OR(AND(A81="",C81=""),NOT(ISNUMBER(M81))),"",IF(OR(F81="Recibido completo",F81="Recibido con incidencias"),IF(ISNUMBER(H81),MAX(0,H81-M81),""),IF(M81&lt;TODAY(),TODAY()-M81,"")))</f>
        <v/>
      </c>
      <c r="M81">
        <f>IF(ISNUMBER(G81),G81,IF(ISNUMBER(D81),D81,""))</f>
        <v/>
      </c>
      <c r="N81">
        <f>IF(OR(A81&lt;&gt;"",C81&lt;&gt;""),ROW(),"")</f>
        <v/>
      </c>
    </row>
    <row r="82" ht="17" customHeight="1">
      <c r="A82" s="24" t="n"/>
      <c r="B82" s="49" t="n"/>
      <c r="C82" s="24" t="n"/>
      <c r="D82" s="49" t="n"/>
      <c r="E82" s="50" t="n"/>
      <c r="F82" s="24" t="n"/>
      <c r="G82" s="49" t="n"/>
      <c r="H82" s="49" t="n"/>
      <c r="I82" s="24" t="n"/>
      <c r="J82" s="24" t="n"/>
      <c r="K82" s="51">
        <f>IF(AND(A82="",C82=""),"",IF(F82="","Elige el estado",IF(OR(F82="Recibido completo",F82="Recibido con incidencias"),IF(ISNUMBER(H82),"","Falta la fecha de recepción"),IF(AND(ISNUMBER(M82),M82&lt;TODAY()),"Atrasado",IF(AND(F82="Enviado",ISNUMBER(B82),TODAY()-B82&gt;=N($J$3)),"Sin confirmar","")))))</f>
        <v/>
      </c>
      <c r="L82" s="52">
        <f>IF(OR(AND(A82="",C82=""),NOT(ISNUMBER(M82))),"",IF(OR(F82="Recibido completo",F82="Recibido con incidencias"),IF(ISNUMBER(H82),MAX(0,H82-M82),""),IF(M82&lt;TODAY(),TODAY()-M82,"")))</f>
        <v/>
      </c>
      <c r="M82">
        <f>IF(ISNUMBER(G82),G82,IF(ISNUMBER(D82),D82,""))</f>
        <v/>
      </c>
      <c r="N82">
        <f>IF(OR(A82&lt;&gt;"",C82&lt;&gt;""),ROW(),"")</f>
        <v/>
      </c>
    </row>
    <row r="83" ht="17" customHeight="1">
      <c r="A83" s="24" t="n"/>
      <c r="B83" s="49" t="n"/>
      <c r="C83" s="24" t="n"/>
      <c r="D83" s="49" t="n"/>
      <c r="E83" s="50" t="n"/>
      <c r="F83" s="24" t="n"/>
      <c r="G83" s="49" t="n"/>
      <c r="H83" s="49" t="n"/>
      <c r="I83" s="24" t="n"/>
      <c r="J83" s="24" t="n"/>
      <c r="K83" s="51">
        <f>IF(AND(A83="",C83=""),"",IF(F83="","Elige el estado",IF(OR(F83="Recibido completo",F83="Recibido con incidencias"),IF(ISNUMBER(H83),"","Falta la fecha de recepción"),IF(AND(ISNUMBER(M83),M83&lt;TODAY()),"Atrasado",IF(AND(F83="Enviado",ISNUMBER(B83),TODAY()-B83&gt;=N($J$3)),"Sin confirmar","")))))</f>
        <v/>
      </c>
      <c r="L83" s="52">
        <f>IF(OR(AND(A83="",C83=""),NOT(ISNUMBER(M83))),"",IF(OR(F83="Recibido completo",F83="Recibido con incidencias"),IF(ISNUMBER(H83),MAX(0,H83-M83),""),IF(M83&lt;TODAY(),TODAY()-M83,"")))</f>
        <v/>
      </c>
      <c r="M83">
        <f>IF(ISNUMBER(G83),G83,IF(ISNUMBER(D83),D83,""))</f>
        <v/>
      </c>
      <c r="N83">
        <f>IF(OR(A83&lt;&gt;"",C83&lt;&gt;""),ROW(),"")</f>
        <v/>
      </c>
    </row>
    <row r="84" ht="17" customHeight="1">
      <c r="A84" s="24" t="n"/>
      <c r="B84" s="49" t="n"/>
      <c r="C84" s="24" t="n"/>
      <c r="D84" s="49" t="n"/>
      <c r="E84" s="50" t="n"/>
      <c r="F84" s="24" t="n"/>
      <c r="G84" s="49" t="n"/>
      <c r="H84" s="49" t="n"/>
      <c r="I84" s="24" t="n"/>
      <c r="J84" s="24" t="n"/>
      <c r="K84" s="51">
        <f>IF(AND(A84="",C84=""),"",IF(F84="","Elige el estado",IF(OR(F84="Recibido completo",F84="Recibido con incidencias"),IF(ISNUMBER(H84),"","Falta la fecha de recepción"),IF(AND(ISNUMBER(M84),M84&lt;TODAY()),"Atrasado",IF(AND(F84="Enviado",ISNUMBER(B84),TODAY()-B84&gt;=N($J$3)),"Sin confirmar","")))))</f>
        <v/>
      </c>
      <c r="L84" s="52">
        <f>IF(OR(AND(A84="",C84=""),NOT(ISNUMBER(M84))),"",IF(OR(F84="Recibido completo",F84="Recibido con incidencias"),IF(ISNUMBER(H84),MAX(0,H84-M84),""),IF(M84&lt;TODAY(),TODAY()-M84,"")))</f>
        <v/>
      </c>
      <c r="M84">
        <f>IF(ISNUMBER(G84),G84,IF(ISNUMBER(D84),D84,""))</f>
        <v/>
      </c>
      <c r="N84">
        <f>IF(OR(A84&lt;&gt;"",C84&lt;&gt;""),ROW(),"")</f>
        <v/>
      </c>
    </row>
    <row r="85" ht="17" customHeight="1">
      <c r="A85" s="24" t="n"/>
      <c r="B85" s="49" t="n"/>
      <c r="C85" s="24" t="n"/>
      <c r="D85" s="49" t="n"/>
      <c r="E85" s="50" t="n"/>
      <c r="F85" s="24" t="n"/>
      <c r="G85" s="49" t="n"/>
      <c r="H85" s="49" t="n"/>
      <c r="I85" s="24" t="n"/>
      <c r="J85" s="24" t="n"/>
      <c r="K85" s="51">
        <f>IF(AND(A85="",C85=""),"",IF(F85="","Elige el estado",IF(OR(F85="Recibido completo",F85="Recibido con incidencias"),IF(ISNUMBER(H85),"","Falta la fecha de recepción"),IF(AND(ISNUMBER(M85),M85&lt;TODAY()),"Atrasado",IF(AND(F85="Enviado",ISNUMBER(B85),TODAY()-B85&gt;=N($J$3)),"Sin confirmar","")))))</f>
        <v/>
      </c>
      <c r="L85" s="52">
        <f>IF(OR(AND(A85="",C85=""),NOT(ISNUMBER(M85))),"",IF(OR(F85="Recibido completo",F85="Recibido con incidencias"),IF(ISNUMBER(H85),MAX(0,H85-M85),""),IF(M85&lt;TODAY(),TODAY()-M85,"")))</f>
        <v/>
      </c>
      <c r="M85">
        <f>IF(ISNUMBER(G85),G85,IF(ISNUMBER(D85),D85,""))</f>
        <v/>
      </c>
      <c r="N85">
        <f>IF(OR(A85&lt;&gt;"",C85&lt;&gt;""),ROW(),"")</f>
        <v/>
      </c>
    </row>
    <row r="86" ht="17" customHeight="1">
      <c r="A86" s="24" t="n"/>
      <c r="B86" s="49" t="n"/>
      <c r="C86" s="24" t="n"/>
      <c r="D86" s="49" t="n"/>
      <c r="E86" s="50" t="n"/>
      <c r="F86" s="24" t="n"/>
      <c r="G86" s="49" t="n"/>
      <c r="H86" s="49" t="n"/>
      <c r="I86" s="24" t="n"/>
      <c r="J86" s="24" t="n"/>
      <c r="K86" s="51">
        <f>IF(AND(A86="",C86=""),"",IF(F86="","Elige el estado",IF(OR(F86="Recibido completo",F86="Recibido con incidencias"),IF(ISNUMBER(H86),"","Falta la fecha de recepción"),IF(AND(ISNUMBER(M86),M86&lt;TODAY()),"Atrasado",IF(AND(F86="Enviado",ISNUMBER(B86),TODAY()-B86&gt;=N($J$3)),"Sin confirmar","")))))</f>
        <v/>
      </c>
      <c r="L86" s="52">
        <f>IF(OR(AND(A86="",C86=""),NOT(ISNUMBER(M86))),"",IF(OR(F86="Recibido completo",F86="Recibido con incidencias"),IF(ISNUMBER(H86),MAX(0,H86-M86),""),IF(M86&lt;TODAY(),TODAY()-M86,"")))</f>
        <v/>
      </c>
      <c r="M86">
        <f>IF(ISNUMBER(G86),G86,IF(ISNUMBER(D86),D86,""))</f>
        <v/>
      </c>
      <c r="N86">
        <f>IF(OR(A86&lt;&gt;"",C86&lt;&gt;""),ROW(),"")</f>
        <v/>
      </c>
    </row>
    <row r="87" ht="17" customHeight="1">
      <c r="A87" s="24" t="n"/>
      <c r="B87" s="49" t="n"/>
      <c r="C87" s="24" t="n"/>
      <c r="D87" s="49" t="n"/>
      <c r="E87" s="50" t="n"/>
      <c r="F87" s="24" t="n"/>
      <c r="G87" s="49" t="n"/>
      <c r="H87" s="49" t="n"/>
      <c r="I87" s="24" t="n"/>
      <c r="J87" s="24" t="n"/>
      <c r="K87" s="51">
        <f>IF(AND(A87="",C87=""),"",IF(F87="","Elige el estado",IF(OR(F87="Recibido completo",F87="Recibido con incidencias"),IF(ISNUMBER(H87),"","Falta la fecha de recepción"),IF(AND(ISNUMBER(M87),M87&lt;TODAY()),"Atrasado",IF(AND(F87="Enviado",ISNUMBER(B87),TODAY()-B87&gt;=N($J$3)),"Sin confirmar","")))))</f>
        <v/>
      </c>
      <c r="L87" s="52">
        <f>IF(OR(AND(A87="",C87=""),NOT(ISNUMBER(M87))),"",IF(OR(F87="Recibido completo",F87="Recibido con incidencias"),IF(ISNUMBER(H87),MAX(0,H87-M87),""),IF(M87&lt;TODAY(),TODAY()-M87,"")))</f>
        <v/>
      </c>
      <c r="M87">
        <f>IF(ISNUMBER(G87),G87,IF(ISNUMBER(D87),D87,""))</f>
        <v/>
      </c>
      <c r="N87">
        <f>IF(OR(A87&lt;&gt;"",C87&lt;&gt;""),ROW(),"")</f>
        <v/>
      </c>
    </row>
    <row r="88" ht="17" customHeight="1">
      <c r="A88" s="24" t="n"/>
      <c r="B88" s="49" t="n"/>
      <c r="C88" s="24" t="n"/>
      <c r="D88" s="49" t="n"/>
      <c r="E88" s="50" t="n"/>
      <c r="F88" s="24" t="n"/>
      <c r="G88" s="49" t="n"/>
      <c r="H88" s="49" t="n"/>
      <c r="I88" s="24" t="n"/>
      <c r="J88" s="24" t="n"/>
      <c r="K88" s="51">
        <f>IF(AND(A88="",C88=""),"",IF(F88="","Elige el estado",IF(OR(F88="Recibido completo",F88="Recibido con incidencias"),IF(ISNUMBER(H88),"","Falta la fecha de recepción"),IF(AND(ISNUMBER(M88),M88&lt;TODAY()),"Atrasado",IF(AND(F88="Enviado",ISNUMBER(B88),TODAY()-B88&gt;=N($J$3)),"Sin confirmar","")))))</f>
        <v/>
      </c>
      <c r="L88" s="52">
        <f>IF(OR(AND(A88="",C88=""),NOT(ISNUMBER(M88))),"",IF(OR(F88="Recibido completo",F88="Recibido con incidencias"),IF(ISNUMBER(H88),MAX(0,H88-M88),""),IF(M88&lt;TODAY(),TODAY()-M88,"")))</f>
        <v/>
      </c>
      <c r="M88">
        <f>IF(ISNUMBER(G88),G88,IF(ISNUMBER(D88),D88,""))</f>
        <v/>
      </c>
      <c r="N88">
        <f>IF(OR(A88&lt;&gt;"",C88&lt;&gt;""),ROW(),"")</f>
        <v/>
      </c>
    </row>
    <row r="89" ht="17" customHeight="1">
      <c r="A89" s="24" t="n"/>
      <c r="B89" s="49" t="n"/>
      <c r="C89" s="24" t="n"/>
      <c r="D89" s="49" t="n"/>
      <c r="E89" s="50" t="n"/>
      <c r="F89" s="24" t="n"/>
      <c r="G89" s="49" t="n"/>
      <c r="H89" s="49" t="n"/>
      <c r="I89" s="24" t="n"/>
      <c r="J89" s="24" t="n"/>
      <c r="K89" s="51">
        <f>IF(AND(A89="",C89=""),"",IF(F89="","Elige el estado",IF(OR(F89="Recibido completo",F89="Recibido con incidencias"),IF(ISNUMBER(H89),"","Falta la fecha de recepción"),IF(AND(ISNUMBER(M89),M89&lt;TODAY()),"Atrasado",IF(AND(F89="Enviado",ISNUMBER(B89),TODAY()-B89&gt;=N($J$3)),"Sin confirmar","")))))</f>
        <v/>
      </c>
      <c r="L89" s="52">
        <f>IF(OR(AND(A89="",C89=""),NOT(ISNUMBER(M89))),"",IF(OR(F89="Recibido completo",F89="Recibido con incidencias"),IF(ISNUMBER(H89),MAX(0,H89-M89),""),IF(M89&lt;TODAY(),TODAY()-M89,"")))</f>
        <v/>
      </c>
      <c r="M89">
        <f>IF(ISNUMBER(G89),G89,IF(ISNUMBER(D89),D89,""))</f>
        <v/>
      </c>
      <c r="N89">
        <f>IF(OR(A89&lt;&gt;"",C89&lt;&gt;""),ROW(),"")</f>
        <v/>
      </c>
    </row>
    <row r="90" ht="17" customHeight="1">
      <c r="A90" s="24" t="n"/>
      <c r="B90" s="49" t="n"/>
      <c r="C90" s="24" t="n"/>
      <c r="D90" s="49" t="n"/>
      <c r="E90" s="50" t="n"/>
      <c r="F90" s="24" t="n"/>
      <c r="G90" s="49" t="n"/>
      <c r="H90" s="49" t="n"/>
      <c r="I90" s="24" t="n"/>
      <c r="J90" s="24" t="n"/>
      <c r="K90" s="51">
        <f>IF(AND(A90="",C90=""),"",IF(F90="","Elige el estado",IF(OR(F90="Recibido completo",F90="Recibido con incidencias"),IF(ISNUMBER(H90),"","Falta la fecha de recepción"),IF(AND(ISNUMBER(M90),M90&lt;TODAY()),"Atrasado",IF(AND(F90="Enviado",ISNUMBER(B90),TODAY()-B90&gt;=N($J$3)),"Sin confirmar","")))))</f>
        <v/>
      </c>
      <c r="L90" s="52">
        <f>IF(OR(AND(A90="",C90=""),NOT(ISNUMBER(M90))),"",IF(OR(F90="Recibido completo",F90="Recibido con incidencias"),IF(ISNUMBER(H90),MAX(0,H90-M90),""),IF(M90&lt;TODAY(),TODAY()-M90,"")))</f>
        <v/>
      </c>
      <c r="M90">
        <f>IF(ISNUMBER(G90),G90,IF(ISNUMBER(D90),D90,""))</f>
        <v/>
      </c>
      <c r="N90">
        <f>IF(OR(A90&lt;&gt;"",C90&lt;&gt;""),ROW(),"")</f>
        <v/>
      </c>
    </row>
    <row r="91" ht="17" customHeight="1">
      <c r="A91" s="24" t="n"/>
      <c r="B91" s="49" t="n"/>
      <c r="C91" s="24" t="n"/>
      <c r="D91" s="49" t="n"/>
      <c r="E91" s="50" t="n"/>
      <c r="F91" s="24" t="n"/>
      <c r="G91" s="49" t="n"/>
      <c r="H91" s="49" t="n"/>
      <c r="I91" s="24" t="n"/>
      <c r="J91" s="24" t="n"/>
      <c r="K91" s="51">
        <f>IF(AND(A91="",C91=""),"",IF(F91="","Elige el estado",IF(OR(F91="Recibido completo",F91="Recibido con incidencias"),IF(ISNUMBER(H91),"","Falta la fecha de recepción"),IF(AND(ISNUMBER(M91),M91&lt;TODAY()),"Atrasado",IF(AND(F91="Enviado",ISNUMBER(B91),TODAY()-B91&gt;=N($J$3)),"Sin confirmar","")))))</f>
        <v/>
      </c>
      <c r="L91" s="52">
        <f>IF(OR(AND(A91="",C91=""),NOT(ISNUMBER(M91))),"",IF(OR(F91="Recibido completo",F91="Recibido con incidencias"),IF(ISNUMBER(H91),MAX(0,H91-M91),""),IF(M91&lt;TODAY(),TODAY()-M91,"")))</f>
        <v/>
      </c>
      <c r="M91">
        <f>IF(ISNUMBER(G91),G91,IF(ISNUMBER(D91),D91,""))</f>
        <v/>
      </c>
      <c r="N91">
        <f>IF(OR(A91&lt;&gt;"",C91&lt;&gt;""),ROW(),"")</f>
        <v/>
      </c>
    </row>
    <row r="92" ht="17" customHeight="1">
      <c r="A92" s="24" t="n"/>
      <c r="B92" s="49" t="n"/>
      <c r="C92" s="24" t="n"/>
      <c r="D92" s="49" t="n"/>
      <c r="E92" s="50" t="n"/>
      <c r="F92" s="24" t="n"/>
      <c r="G92" s="49" t="n"/>
      <c r="H92" s="49" t="n"/>
      <c r="I92" s="24" t="n"/>
      <c r="J92" s="24" t="n"/>
      <c r="K92" s="51">
        <f>IF(AND(A92="",C92=""),"",IF(F92="","Elige el estado",IF(OR(F92="Recibido completo",F92="Recibido con incidencias"),IF(ISNUMBER(H92),"","Falta la fecha de recepción"),IF(AND(ISNUMBER(M92),M92&lt;TODAY()),"Atrasado",IF(AND(F92="Enviado",ISNUMBER(B92),TODAY()-B92&gt;=N($J$3)),"Sin confirmar","")))))</f>
        <v/>
      </c>
      <c r="L92" s="52">
        <f>IF(OR(AND(A92="",C92=""),NOT(ISNUMBER(M92))),"",IF(OR(F92="Recibido completo",F92="Recibido con incidencias"),IF(ISNUMBER(H92),MAX(0,H92-M92),""),IF(M92&lt;TODAY(),TODAY()-M92,"")))</f>
        <v/>
      </c>
      <c r="M92">
        <f>IF(ISNUMBER(G92),G92,IF(ISNUMBER(D92),D92,""))</f>
        <v/>
      </c>
      <c r="N92">
        <f>IF(OR(A92&lt;&gt;"",C92&lt;&gt;""),ROW(),"")</f>
        <v/>
      </c>
    </row>
    <row r="93" ht="17" customHeight="1">
      <c r="A93" s="24" t="n"/>
      <c r="B93" s="49" t="n"/>
      <c r="C93" s="24" t="n"/>
      <c r="D93" s="49" t="n"/>
      <c r="E93" s="50" t="n"/>
      <c r="F93" s="24" t="n"/>
      <c r="G93" s="49" t="n"/>
      <c r="H93" s="49" t="n"/>
      <c r="I93" s="24" t="n"/>
      <c r="J93" s="24" t="n"/>
      <c r="K93" s="51">
        <f>IF(AND(A93="",C93=""),"",IF(F93="","Elige el estado",IF(OR(F93="Recibido completo",F93="Recibido con incidencias"),IF(ISNUMBER(H93),"","Falta la fecha de recepción"),IF(AND(ISNUMBER(M93),M93&lt;TODAY()),"Atrasado",IF(AND(F93="Enviado",ISNUMBER(B93),TODAY()-B93&gt;=N($J$3)),"Sin confirmar","")))))</f>
        <v/>
      </c>
      <c r="L93" s="52">
        <f>IF(OR(AND(A93="",C93=""),NOT(ISNUMBER(M93))),"",IF(OR(F93="Recibido completo",F93="Recibido con incidencias"),IF(ISNUMBER(H93),MAX(0,H93-M93),""),IF(M93&lt;TODAY(),TODAY()-M93,"")))</f>
        <v/>
      </c>
      <c r="M93">
        <f>IF(ISNUMBER(G93),G93,IF(ISNUMBER(D93),D93,""))</f>
        <v/>
      </c>
      <c r="N93">
        <f>IF(OR(A93&lt;&gt;"",C93&lt;&gt;""),ROW(),"")</f>
        <v/>
      </c>
    </row>
    <row r="94" ht="17" customHeight="1">
      <c r="A94" s="24" t="n"/>
      <c r="B94" s="49" t="n"/>
      <c r="C94" s="24" t="n"/>
      <c r="D94" s="49" t="n"/>
      <c r="E94" s="50" t="n"/>
      <c r="F94" s="24" t="n"/>
      <c r="G94" s="49" t="n"/>
      <c r="H94" s="49" t="n"/>
      <c r="I94" s="24" t="n"/>
      <c r="J94" s="24" t="n"/>
      <c r="K94" s="51">
        <f>IF(AND(A94="",C94=""),"",IF(F94="","Elige el estado",IF(OR(F94="Recibido completo",F94="Recibido con incidencias"),IF(ISNUMBER(H94),"","Falta la fecha de recepción"),IF(AND(ISNUMBER(M94),M94&lt;TODAY()),"Atrasado",IF(AND(F94="Enviado",ISNUMBER(B94),TODAY()-B94&gt;=N($J$3)),"Sin confirmar","")))))</f>
        <v/>
      </c>
      <c r="L94" s="52">
        <f>IF(OR(AND(A94="",C94=""),NOT(ISNUMBER(M94))),"",IF(OR(F94="Recibido completo",F94="Recibido con incidencias"),IF(ISNUMBER(H94),MAX(0,H94-M94),""),IF(M94&lt;TODAY(),TODAY()-M94,"")))</f>
        <v/>
      </c>
      <c r="M94">
        <f>IF(ISNUMBER(G94),G94,IF(ISNUMBER(D94),D94,""))</f>
        <v/>
      </c>
      <c r="N94">
        <f>IF(OR(A94&lt;&gt;"",C94&lt;&gt;""),ROW(),"")</f>
        <v/>
      </c>
    </row>
    <row r="95" ht="17" customHeight="1">
      <c r="A95" s="24" t="n"/>
      <c r="B95" s="49" t="n"/>
      <c r="C95" s="24" t="n"/>
      <c r="D95" s="49" t="n"/>
      <c r="E95" s="50" t="n"/>
      <c r="F95" s="24" t="n"/>
      <c r="G95" s="49" t="n"/>
      <c r="H95" s="49" t="n"/>
      <c r="I95" s="24" t="n"/>
      <c r="J95" s="24" t="n"/>
      <c r="K95" s="51">
        <f>IF(AND(A95="",C95=""),"",IF(F95="","Elige el estado",IF(OR(F95="Recibido completo",F95="Recibido con incidencias"),IF(ISNUMBER(H95),"","Falta la fecha de recepción"),IF(AND(ISNUMBER(M95),M95&lt;TODAY()),"Atrasado",IF(AND(F95="Enviado",ISNUMBER(B95),TODAY()-B95&gt;=N($J$3)),"Sin confirmar","")))))</f>
        <v/>
      </c>
      <c r="L95" s="52">
        <f>IF(OR(AND(A95="",C95=""),NOT(ISNUMBER(M95))),"",IF(OR(F95="Recibido completo",F95="Recibido con incidencias"),IF(ISNUMBER(H95),MAX(0,H95-M95),""),IF(M95&lt;TODAY(),TODAY()-M95,"")))</f>
        <v/>
      </c>
      <c r="M95">
        <f>IF(ISNUMBER(G95),G95,IF(ISNUMBER(D95),D95,""))</f>
        <v/>
      </c>
      <c r="N95">
        <f>IF(OR(A95&lt;&gt;"",C95&lt;&gt;""),ROW(),"")</f>
        <v/>
      </c>
    </row>
    <row r="96" ht="17" customHeight="1">
      <c r="A96" s="24" t="n"/>
      <c r="B96" s="49" t="n"/>
      <c r="C96" s="24" t="n"/>
      <c r="D96" s="49" t="n"/>
      <c r="E96" s="50" t="n"/>
      <c r="F96" s="24" t="n"/>
      <c r="G96" s="49" t="n"/>
      <c r="H96" s="49" t="n"/>
      <c r="I96" s="24" t="n"/>
      <c r="J96" s="24" t="n"/>
      <c r="K96" s="51">
        <f>IF(AND(A96="",C96=""),"",IF(F96="","Elige el estado",IF(OR(F96="Recibido completo",F96="Recibido con incidencias"),IF(ISNUMBER(H96),"","Falta la fecha de recepción"),IF(AND(ISNUMBER(M96),M96&lt;TODAY()),"Atrasado",IF(AND(F96="Enviado",ISNUMBER(B96),TODAY()-B96&gt;=N($J$3)),"Sin confirmar","")))))</f>
        <v/>
      </c>
      <c r="L96" s="52">
        <f>IF(OR(AND(A96="",C96=""),NOT(ISNUMBER(M96))),"",IF(OR(F96="Recibido completo",F96="Recibido con incidencias"),IF(ISNUMBER(H96),MAX(0,H96-M96),""),IF(M96&lt;TODAY(),TODAY()-M96,"")))</f>
        <v/>
      </c>
      <c r="M96">
        <f>IF(ISNUMBER(G96),G96,IF(ISNUMBER(D96),D96,""))</f>
        <v/>
      </c>
      <c r="N96">
        <f>IF(OR(A96&lt;&gt;"",C96&lt;&gt;""),ROW(),"")</f>
        <v/>
      </c>
    </row>
    <row r="97" ht="17" customHeight="1">
      <c r="A97" s="24" t="n"/>
      <c r="B97" s="49" t="n"/>
      <c r="C97" s="24" t="n"/>
      <c r="D97" s="49" t="n"/>
      <c r="E97" s="50" t="n"/>
      <c r="F97" s="24" t="n"/>
      <c r="G97" s="49" t="n"/>
      <c r="H97" s="49" t="n"/>
      <c r="I97" s="24" t="n"/>
      <c r="J97" s="24" t="n"/>
      <c r="K97" s="51">
        <f>IF(AND(A97="",C97=""),"",IF(F97="","Elige el estado",IF(OR(F97="Recibido completo",F97="Recibido con incidencias"),IF(ISNUMBER(H97),"","Falta la fecha de recepción"),IF(AND(ISNUMBER(M97),M97&lt;TODAY()),"Atrasado",IF(AND(F97="Enviado",ISNUMBER(B97),TODAY()-B97&gt;=N($J$3)),"Sin confirmar","")))))</f>
        <v/>
      </c>
      <c r="L97" s="52">
        <f>IF(OR(AND(A97="",C97=""),NOT(ISNUMBER(M97))),"",IF(OR(F97="Recibido completo",F97="Recibido con incidencias"),IF(ISNUMBER(H97),MAX(0,H97-M97),""),IF(M97&lt;TODAY(),TODAY()-M97,"")))</f>
        <v/>
      </c>
      <c r="M97">
        <f>IF(ISNUMBER(G97),G97,IF(ISNUMBER(D97),D97,""))</f>
        <v/>
      </c>
      <c r="N97">
        <f>IF(OR(A97&lt;&gt;"",C97&lt;&gt;""),ROW(),"")</f>
        <v/>
      </c>
    </row>
    <row r="98" ht="17" customHeight="1">
      <c r="A98" s="24" t="n"/>
      <c r="B98" s="49" t="n"/>
      <c r="C98" s="24" t="n"/>
      <c r="D98" s="49" t="n"/>
      <c r="E98" s="50" t="n"/>
      <c r="F98" s="24" t="n"/>
      <c r="G98" s="49" t="n"/>
      <c r="H98" s="49" t="n"/>
      <c r="I98" s="24" t="n"/>
      <c r="J98" s="24" t="n"/>
      <c r="K98" s="51">
        <f>IF(AND(A98="",C98=""),"",IF(F98="","Elige el estado",IF(OR(F98="Recibido completo",F98="Recibido con incidencias"),IF(ISNUMBER(H98),"","Falta la fecha de recepción"),IF(AND(ISNUMBER(M98),M98&lt;TODAY()),"Atrasado",IF(AND(F98="Enviado",ISNUMBER(B98),TODAY()-B98&gt;=N($J$3)),"Sin confirmar","")))))</f>
        <v/>
      </c>
      <c r="L98" s="52">
        <f>IF(OR(AND(A98="",C98=""),NOT(ISNUMBER(M98))),"",IF(OR(F98="Recibido completo",F98="Recibido con incidencias"),IF(ISNUMBER(H98),MAX(0,H98-M98),""),IF(M98&lt;TODAY(),TODAY()-M98,"")))</f>
        <v/>
      </c>
      <c r="M98">
        <f>IF(ISNUMBER(G98),G98,IF(ISNUMBER(D98),D98,""))</f>
        <v/>
      </c>
      <c r="N98">
        <f>IF(OR(A98&lt;&gt;"",C98&lt;&gt;""),ROW(),"")</f>
        <v/>
      </c>
    </row>
    <row r="99" ht="17" customHeight="1">
      <c r="A99" s="24" t="n"/>
      <c r="B99" s="49" t="n"/>
      <c r="C99" s="24" t="n"/>
      <c r="D99" s="49" t="n"/>
      <c r="E99" s="50" t="n"/>
      <c r="F99" s="24" t="n"/>
      <c r="G99" s="49" t="n"/>
      <c r="H99" s="49" t="n"/>
      <c r="I99" s="24" t="n"/>
      <c r="J99" s="24" t="n"/>
      <c r="K99" s="51">
        <f>IF(AND(A99="",C99=""),"",IF(F99="","Elige el estado",IF(OR(F99="Recibido completo",F99="Recibido con incidencias"),IF(ISNUMBER(H99),"","Falta la fecha de recepción"),IF(AND(ISNUMBER(M99),M99&lt;TODAY()),"Atrasado",IF(AND(F99="Enviado",ISNUMBER(B99),TODAY()-B99&gt;=N($J$3)),"Sin confirmar","")))))</f>
        <v/>
      </c>
      <c r="L99" s="52">
        <f>IF(OR(AND(A99="",C99=""),NOT(ISNUMBER(M99))),"",IF(OR(F99="Recibido completo",F99="Recibido con incidencias"),IF(ISNUMBER(H99),MAX(0,H99-M99),""),IF(M99&lt;TODAY(),TODAY()-M99,"")))</f>
        <v/>
      </c>
      <c r="M99">
        <f>IF(ISNUMBER(G99),G99,IF(ISNUMBER(D99),D99,""))</f>
        <v/>
      </c>
      <c r="N99">
        <f>IF(OR(A99&lt;&gt;"",C99&lt;&gt;""),ROW(),"")</f>
        <v/>
      </c>
    </row>
    <row r="100" ht="17" customHeight="1">
      <c r="A100" s="24" t="n"/>
      <c r="B100" s="49" t="n"/>
      <c r="C100" s="24" t="n"/>
      <c r="D100" s="49" t="n"/>
      <c r="E100" s="50" t="n"/>
      <c r="F100" s="24" t="n"/>
      <c r="G100" s="49" t="n"/>
      <c r="H100" s="49" t="n"/>
      <c r="I100" s="24" t="n"/>
      <c r="J100" s="24" t="n"/>
      <c r="K100" s="51">
        <f>IF(AND(A100="",C100=""),"",IF(F100="","Elige el estado",IF(OR(F100="Recibido completo",F100="Recibido con incidencias"),IF(ISNUMBER(H100),"","Falta la fecha de recepción"),IF(AND(ISNUMBER(M100),M100&lt;TODAY()),"Atrasado",IF(AND(F100="Enviado",ISNUMBER(B100),TODAY()-B100&gt;=N($J$3)),"Sin confirmar","")))))</f>
        <v/>
      </c>
      <c r="L100" s="52">
        <f>IF(OR(AND(A100="",C100=""),NOT(ISNUMBER(M100))),"",IF(OR(F100="Recibido completo",F100="Recibido con incidencias"),IF(ISNUMBER(H100),MAX(0,H100-M100),""),IF(M100&lt;TODAY(),TODAY()-M100,"")))</f>
        <v/>
      </c>
      <c r="M100">
        <f>IF(ISNUMBER(G100),G100,IF(ISNUMBER(D100),D100,""))</f>
        <v/>
      </c>
      <c r="N100">
        <f>IF(OR(A100&lt;&gt;"",C100&lt;&gt;""),ROW(),"")</f>
        <v/>
      </c>
    </row>
    <row r="101" ht="17" customHeight="1">
      <c r="A101" s="24" t="n"/>
      <c r="B101" s="49" t="n"/>
      <c r="C101" s="24" t="n"/>
      <c r="D101" s="49" t="n"/>
      <c r="E101" s="50" t="n"/>
      <c r="F101" s="24" t="n"/>
      <c r="G101" s="49" t="n"/>
      <c r="H101" s="49" t="n"/>
      <c r="I101" s="24" t="n"/>
      <c r="J101" s="24" t="n"/>
      <c r="K101" s="51">
        <f>IF(AND(A101="",C101=""),"",IF(F101="","Elige el estado",IF(OR(F101="Recibido completo",F101="Recibido con incidencias"),IF(ISNUMBER(H101),"","Falta la fecha de recepción"),IF(AND(ISNUMBER(M101),M101&lt;TODAY()),"Atrasado",IF(AND(F101="Enviado",ISNUMBER(B101),TODAY()-B101&gt;=N($J$3)),"Sin confirmar","")))))</f>
        <v/>
      </c>
      <c r="L101" s="52">
        <f>IF(OR(AND(A101="",C101=""),NOT(ISNUMBER(M101))),"",IF(OR(F101="Recibido completo",F101="Recibido con incidencias"),IF(ISNUMBER(H101),MAX(0,H101-M101),""),IF(M101&lt;TODAY(),TODAY()-M101,"")))</f>
        <v/>
      </c>
      <c r="M101">
        <f>IF(ISNUMBER(G101),G101,IF(ISNUMBER(D101),D101,""))</f>
        <v/>
      </c>
      <c r="N101">
        <f>IF(OR(A101&lt;&gt;"",C101&lt;&gt;""),ROW(),"")</f>
        <v/>
      </c>
    </row>
    <row r="102" ht="17" customHeight="1">
      <c r="A102" s="24" t="n"/>
      <c r="B102" s="49" t="n"/>
      <c r="C102" s="24" t="n"/>
      <c r="D102" s="49" t="n"/>
      <c r="E102" s="50" t="n"/>
      <c r="F102" s="24" t="n"/>
      <c r="G102" s="49" t="n"/>
      <c r="H102" s="49" t="n"/>
      <c r="I102" s="24" t="n"/>
      <c r="J102" s="24" t="n"/>
      <c r="K102" s="51">
        <f>IF(AND(A102="",C102=""),"",IF(F102="","Elige el estado",IF(OR(F102="Recibido completo",F102="Recibido con incidencias"),IF(ISNUMBER(H102),"","Falta la fecha de recepción"),IF(AND(ISNUMBER(M102),M102&lt;TODAY()),"Atrasado",IF(AND(F102="Enviado",ISNUMBER(B102),TODAY()-B102&gt;=N($J$3)),"Sin confirmar","")))))</f>
        <v/>
      </c>
      <c r="L102" s="52">
        <f>IF(OR(AND(A102="",C102=""),NOT(ISNUMBER(M102))),"",IF(OR(F102="Recibido completo",F102="Recibido con incidencias"),IF(ISNUMBER(H102),MAX(0,H102-M102),""),IF(M102&lt;TODAY(),TODAY()-M102,"")))</f>
        <v/>
      </c>
      <c r="M102">
        <f>IF(ISNUMBER(G102),G102,IF(ISNUMBER(D102),D102,""))</f>
        <v/>
      </c>
      <c r="N102">
        <f>IF(OR(A102&lt;&gt;"",C102&lt;&gt;""),ROW(),"")</f>
        <v/>
      </c>
    </row>
    <row r="103" ht="17" customHeight="1">
      <c r="A103" s="24" t="n"/>
      <c r="B103" s="49" t="n"/>
      <c r="C103" s="24" t="n"/>
      <c r="D103" s="49" t="n"/>
      <c r="E103" s="50" t="n"/>
      <c r="F103" s="24" t="n"/>
      <c r="G103" s="49" t="n"/>
      <c r="H103" s="49" t="n"/>
      <c r="I103" s="24" t="n"/>
      <c r="J103" s="24" t="n"/>
      <c r="K103" s="51">
        <f>IF(AND(A103="",C103=""),"",IF(F103="","Elige el estado",IF(OR(F103="Recibido completo",F103="Recibido con incidencias"),IF(ISNUMBER(H103),"","Falta la fecha de recepción"),IF(AND(ISNUMBER(M103),M103&lt;TODAY()),"Atrasado",IF(AND(F103="Enviado",ISNUMBER(B103),TODAY()-B103&gt;=N($J$3)),"Sin confirmar","")))))</f>
        <v/>
      </c>
      <c r="L103" s="52">
        <f>IF(OR(AND(A103="",C103=""),NOT(ISNUMBER(M103))),"",IF(OR(F103="Recibido completo",F103="Recibido con incidencias"),IF(ISNUMBER(H103),MAX(0,H103-M103),""),IF(M103&lt;TODAY(),TODAY()-M103,"")))</f>
        <v/>
      </c>
      <c r="M103">
        <f>IF(ISNUMBER(G103),G103,IF(ISNUMBER(D103),D103,""))</f>
        <v/>
      </c>
      <c r="N103">
        <f>IF(OR(A103&lt;&gt;"",C103&lt;&gt;""),ROW(),"")</f>
        <v/>
      </c>
    </row>
    <row r="104" ht="17" customHeight="1">
      <c r="A104" s="24" t="n"/>
      <c r="B104" s="49" t="n"/>
      <c r="C104" s="24" t="n"/>
      <c r="D104" s="49" t="n"/>
      <c r="E104" s="50" t="n"/>
      <c r="F104" s="24" t="n"/>
      <c r="G104" s="49" t="n"/>
      <c r="H104" s="49" t="n"/>
      <c r="I104" s="24" t="n"/>
      <c r="J104" s="24" t="n"/>
      <c r="K104" s="51">
        <f>IF(AND(A104="",C104=""),"",IF(F104="","Elige el estado",IF(OR(F104="Recibido completo",F104="Recibido con incidencias"),IF(ISNUMBER(H104),"","Falta la fecha de recepción"),IF(AND(ISNUMBER(M104),M104&lt;TODAY()),"Atrasado",IF(AND(F104="Enviado",ISNUMBER(B104),TODAY()-B104&gt;=N($J$3)),"Sin confirmar","")))))</f>
        <v/>
      </c>
      <c r="L104" s="52">
        <f>IF(OR(AND(A104="",C104=""),NOT(ISNUMBER(M104))),"",IF(OR(F104="Recibido completo",F104="Recibido con incidencias"),IF(ISNUMBER(H104),MAX(0,H104-M104),""),IF(M104&lt;TODAY(),TODAY()-M104,"")))</f>
        <v/>
      </c>
      <c r="M104">
        <f>IF(ISNUMBER(G104),G104,IF(ISNUMBER(D104),D104,""))</f>
        <v/>
      </c>
      <c r="N104">
        <f>IF(OR(A104&lt;&gt;"",C104&lt;&gt;""),ROW(),"")</f>
        <v/>
      </c>
    </row>
    <row r="105" ht="17" customHeight="1">
      <c r="A105" s="24" t="n"/>
      <c r="B105" s="49" t="n"/>
      <c r="C105" s="24" t="n"/>
      <c r="D105" s="49" t="n"/>
      <c r="E105" s="50" t="n"/>
      <c r="F105" s="24" t="n"/>
      <c r="G105" s="49" t="n"/>
      <c r="H105" s="49" t="n"/>
      <c r="I105" s="24" t="n"/>
      <c r="J105" s="24" t="n"/>
      <c r="K105" s="51">
        <f>IF(AND(A105="",C105=""),"",IF(F105="","Elige el estado",IF(OR(F105="Recibido completo",F105="Recibido con incidencias"),IF(ISNUMBER(H105),"","Falta la fecha de recepción"),IF(AND(ISNUMBER(M105),M105&lt;TODAY()),"Atrasado",IF(AND(F105="Enviado",ISNUMBER(B105),TODAY()-B105&gt;=N($J$3)),"Sin confirmar","")))))</f>
        <v/>
      </c>
      <c r="L105" s="52">
        <f>IF(OR(AND(A105="",C105=""),NOT(ISNUMBER(M105))),"",IF(OR(F105="Recibido completo",F105="Recibido con incidencias"),IF(ISNUMBER(H105),MAX(0,H105-M105),""),IF(M105&lt;TODAY(),TODAY()-M105,"")))</f>
        <v/>
      </c>
      <c r="M105">
        <f>IF(ISNUMBER(G105),G105,IF(ISNUMBER(D105),D105,""))</f>
        <v/>
      </c>
      <c r="N105">
        <f>IF(OR(A105&lt;&gt;"",C105&lt;&gt;""),ROW(),"")</f>
        <v/>
      </c>
    </row>
    <row r="106" ht="17" customHeight="1">
      <c r="A106" s="24" t="n"/>
      <c r="B106" s="49" t="n"/>
      <c r="C106" s="24" t="n"/>
      <c r="D106" s="49" t="n"/>
      <c r="E106" s="50" t="n"/>
      <c r="F106" s="24" t="n"/>
      <c r="G106" s="49" t="n"/>
      <c r="H106" s="49" t="n"/>
      <c r="I106" s="24" t="n"/>
      <c r="J106" s="24" t="n"/>
      <c r="K106" s="51">
        <f>IF(AND(A106="",C106=""),"",IF(F106="","Elige el estado",IF(OR(F106="Recibido completo",F106="Recibido con incidencias"),IF(ISNUMBER(H106),"","Falta la fecha de recepción"),IF(AND(ISNUMBER(M106),M106&lt;TODAY()),"Atrasado",IF(AND(F106="Enviado",ISNUMBER(B106),TODAY()-B106&gt;=N($J$3)),"Sin confirmar","")))))</f>
        <v/>
      </c>
      <c r="L106" s="52">
        <f>IF(OR(AND(A106="",C106=""),NOT(ISNUMBER(M106))),"",IF(OR(F106="Recibido completo",F106="Recibido con incidencias"),IF(ISNUMBER(H106),MAX(0,H106-M106),""),IF(M106&lt;TODAY(),TODAY()-M106,"")))</f>
        <v/>
      </c>
      <c r="M106">
        <f>IF(ISNUMBER(G106),G106,IF(ISNUMBER(D106),D106,""))</f>
        <v/>
      </c>
      <c r="N106">
        <f>IF(OR(A106&lt;&gt;"",C106&lt;&gt;""),ROW(),"")</f>
        <v/>
      </c>
    </row>
    <row r="107" ht="17" customHeight="1">
      <c r="A107" s="24" t="n"/>
      <c r="B107" s="49" t="n"/>
      <c r="C107" s="24" t="n"/>
      <c r="D107" s="49" t="n"/>
      <c r="E107" s="50" t="n"/>
      <c r="F107" s="24" t="n"/>
      <c r="G107" s="49" t="n"/>
      <c r="H107" s="49" t="n"/>
      <c r="I107" s="24" t="n"/>
      <c r="J107" s="24" t="n"/>
      <c r="K107" s="51">
        <f>IF(AND(A107="",C107=""),"",IF(F107="","Elige el estado",IF(OR(F107="Recibido completo",F107="Recibido con incidencias"),IF(ISNUMBER(H107),"","Falta la fecha de recepción"),IF(AND(ISNUMBER(M107),M107&lt;TODAY()),"Atrasado",IF(AND(F107="Enviado",ISNUMBER(B107),TODAY()-B107&gt;=N($J$3)),"Sin confirmar","")))))</f>
        <v/>
      </c>
      <c r="L107" s="52">
        <f>IF(OR(AND(A107="",C107=""),NOT(ISNUMBER(M107))),"",IF(OR(F107="Recibido completo",F107="Recibido con incidencias"),IF(ISNUMBER(H107),MAX(0,H107-M107),""),IF(M107&lt;TODAY(),TODAY()-M107,"")))</f>
        <v/>
      </c>
      <c r="M107">
        <f>IF(ISNUMBER(G107),G107,IF(ISNUMBER(D107),D107,""))</f>
        <v/>
      </c>
      <c r="N107">
        <f>IF(OR(A107&lt;&gt;"",C107&lt;&gt;""),ROW(),"")</f>
        <v/>
      </c>
    </row>
    <row r="108" ht="17" customHeight="1">
      <c r="A108" s="24" t="n"/>
      <c r="B108" s="49" t="n"/>
      <c r="C108" s="24" t="n"/>
      <c r="D108" s="49" t="n"/>
      <c r="E108" s="50" t="n"/>
      <c r="F108" s="24" t="n"/>
      <c r="G108" s="49" t="n"/>
      <c r="H108" s="49" t="n"/>
      <c r="I108" s="24" t="n"/>
      <c r="J108" s="24" t="n"/>
      <c r="K108" s="51">
        <f>IF(AND(A108="",C108=""),"",IF(F108="","Elige el estado",IF(OR(F108="Recibido completo",F108="Recibido con incidencias"),IF(ISNUMBER(H108),"","Falta la fecha de recepción"),IF(AND(ISNUMBER(M108),M108&lt;TODAY()),"Atrasado",IF(AND(F108="Enviado",ISNUMBER(B108),TODAY()-B108&gt;=N($J$3)),"Sin confirmar","")))))</f>
        <v/>
      </c>
      <c r="L108" s="52">
        <f>IF(OR(AND(A108="",C108=""),NOT(ISNUMBER(M108))),"",IF(OR(F108="Recibido completo",F108="Recibido con incidencias"),IF(ISNUMBER(H108),MAX(0,H108-M108),""),IF(M108&lt;TODAY(),TODAY()-M108,"")))</f>
        <v/>
      </c>
      <c r="M108">
        <f>IF(ISNUMBER(G108),G108,IF(ISNUMBER(D108),D108,""))</f>
        <v/>
      </c>
      <c r="N108">
        <f>IF(OR(A108&lt;&gt;"",C108&lt;&gt;""),ROW(),"")</f>
        <v/>
      </c>
    </row>
    <row r="109" ht="17" customHeight="1">
      <c r="A109" s="24" t="n"/>
      <c r="B109" s="49" t="n"/>
      <c r="C109" s="24" t="n"/>
      <c r="D109" s="49" t="n"/>
      <c r="E109" s="50" t="n"/>
      <c r="F109" s="24" t="n"/>
      <c r="G109" s="49" t="n"/>
      <c r="H109" s="49" t="n"/>
      <c r="I109" s="24" t="n"/>
      <c r="J109" s="24" t="n"/>
      <c r="K109" s="51">
        <f>IF(AND(A109="",C109=""),"",IF(F109="","Elige el estado",IF(OR(F109="Recibido completo",F109="Recibido con incidencias"),IF(ISNUMBER(H109),"","Falta la fecha de recepción"),IF(AND(ISNUMBER(M109),M109&lt;TODAY()),"Atrasado",IF(AND(F109="Enviado",ISNUMBER(B109),TODAY()-B109&gt;=N($J$3)),"Sin confirmar","")))))</f>
        <v/>
      </c>
      <c r="L109" s="52">
        <f>IF(OR(AND(A109="",C109=""),NOT(ISNUMBER(M109))),"",IF(OR(F109="Recibido completo",F109="Recibido con incidencias"),IF(ISNUMBER(H109),MAX(0,H109-M109),""),IF(M109&lt;TODAY(),TODAY()-M109,"")))</f>
        <v/>
      </c>
      <c r="M109">
        <f>IF(ISNUMBER(G109),G109,IF(ISNUMBER(D109),D109,""))</f>
        <v/>
      </c>
      <c r="N109">
        <f>IF(OR(A109&lt;&gt;"",C109&lt;&gt;""),ROW(),"")</f>
        <v/>
      </c>
    </row>
    <row r="110" ht="17" customHeight="1">
      <c r="A110" s="24" t="n"/>
      <c r="B110" s="49" t="n"/>
      <c r="C110" s="24" t="n"/>
      <c r="D110" s="49" t="n"/>
      <c r="E110" s="50" t="n"/>
      <c r="F110" s="24" t="n"/>
      <c r="G110" s="49" t="n"/>
      <c r="H110" s="49" t="n"/>
      <c r="I110" s="24" t="n"/>
      <c r="J110" s="24" t="n"/>
      <c r="K110" s="51">
        <f>IF(AND(A110="",C110=""),"",IF(F110="","Elige el estado",IF(OR(F110="Recibido completo",F110="Recibido con incidencias"),IF(ISNUMBER(H110),"","Falta la fecha de recepción"),IF(AND(ISNUMBER(M110),M110&lt;TODAY()),"Atrasado",IF(AND(F110="Enviado",ISNUMBER(B110),TODAY()-B110&gt;=N($J$3)),"Sin confirmar","")))))</f>
        <v/>
      </c>
      <c r="L110" s="52">
        <f>IF(OR(AND(A110="",C110=""),NOT(ISNUMBER(M110))),"",IF(OR(F110="Recibido completo",F110="Recibido con incidencias"),IF(ISNUMBER(H110),MAX(0,H110-M110),""),IF(M110&lt;TODAY(),TODAY()-M110,"")))</f>
        <v/>
      </c>
      <c r="M110">
        <f>IF(ISNUMBER(G110),G110,IF(ISNUMBER(D110),D110,""))</f>
        <v/>
      </c>
      <c r="N110">
        <f>IF(OR(A110&lt;&gt;"",C110&lt;&gt;""),ROW(),"")</f>
        <v/>
      </c>
    </row>
    <row r="111" ht="17" customHeight="1">
      <c r="A111" s="24" t="n"/>
      <c r="B111" s="49" t="n"/>
      <c r="C111" s="24" t="n"/>
      <c r="D111" s="49" t="n"/>
      <c r="E111" s="50" t="n"/>
      <c r="F111" s="24" t="n"/>
      <c r="G111" s="49" t="n"/>
      <c r="H111" s="49" t="n"/>
      <c r="I111" s="24" t="n"/>
      <c r="J111" s="24" t="n"/>
      <c r="K111" s="51">
        <f>IF(AND(A111="",C111=""),"",IF(F111="","Elige el estado",IF(OR(F111="Recibido completo",F111="Recibido con incidencias"),IF(ISNUMBER(H111),"","Falta la fecha de recepción"),IF(AND(ISNUMBER(M111),M111&lt;TODAY()),"Atrasado",IF(AND(F111="Enviado",ISNUMBER(B111),TODAY()-B111&gt;=N($J$3)),"Sin confirmar","")))))</f>
        <v/>
      </c>
      <c r="L111" s="52">
        <f>IF(OR(AND(A111="",C111=""),NOT(ISNUMBER(M111))),"",IF(OR(F111="Recibido completo",F111="Recibido con incidencias"),IF(ISNUMBER(H111),MAX(0,H111-M111),""),IF(M111&lt;TODAY(),TODAY()-M111,"")))</f>
        <v/>
      </c>
      <c r="M111">
        <f>IF(ISNUMBER(G111),G111,IF(ISNUMBER(D111),D111,""))</f>
        <v/>
      </c>
      <c r="N111">
        <f>IF(OR(A111&lt;&gt;"",C111&lt;&gt;""),ROW(),"")</f>
        <v/>
      </c>
    </row>
    <row r="112" ht="17" customHeight="1">
      <c r="A112" s="24" t="n"/>
      <c r="B112" s="49" t="n"/>
      <c r="C112" s="24" t="n"/>
      <c r="D112" s="49" t="n"/>
      <c r="E112" s="50" t="n"/>
      <c r="F112" s="24" t="n"/>
      <c r="G112" s="49" t="n"/>
      <c r="H112" s="49" t="n"/>
      <c r="I112" s="24" t="n"/>
      <c r="J112" s="24" t="n"/>
      <c r="K112" s="51">
        <f>IF(AND(A112="",C112=""),"",IF(F112="","Elige el estado",IF(OR(F112="Recibido completo",F112="Recibido con incidencias"),IF(ISNUMBER(H112),"","Falta la fecha de recepción"),IF(AND(ISNUMBER(M112),M112&lt;TODAY()),"Atrasado",IF(AND(F112="Enviado",ISNUMBER(B112),TODAY()-B112&gt;=N($J$3)),"Sin confirmar","")))))</f>
        <v/>
      </c>
      <c r="L112" s="52">
        <f>IF(OR(AND(A112="",C112=""),NOT(ISNUMBER(M112))),"",IF(OR(F112="Recibido completo",F112="Recibido con incidencias"),IF(ISNUMBER(H112),MAX(0,H112-M112),""),IF(M112&lt;TODAY(),TODAY()-M112,"")))</f>
        <v/>
      </c>
      <c r="M112">
        <f>IF(ISNUMBER(G112),G112,IF(ISNUMBER(D112),D112,""))</f>
        <v/>
      </c>
      <c r="N112">
        <f>IF(OR(A112&lt;&gt;"",C112&lt;&gt;""),ROW(),"")</f>
        <v/>
      </c>
    </row>
    <row r="113" ht="17" customHeight="1">
      <c r="A113" s="24" t="n"/>
      <c r="B113" s="49" t="n"/>
      <c r="C113" s="24" t="n"/>
      <c r="D113" s="49" t="n"/>
      <c r="E113" s="50" t="n"/>
      <c r="F113" s="24" t="n"/>
      <c r="G113" s="49" t="n"/>
      <c r="H113" s="49" t="n"/>
      <c r="I113" s="24" t="n"/>
      <c r="J113" s="24" t="n"/>
      <c r="K113" s="51">
        <f>IF(AND(A113="",C113=""),"",IF(F113="","Elige el estado",IF(OR(F113="Recibido completo",F113="Recibido con incidencias"),IF(ISNUMBER(H113),"","Falta la fecha de recepción"),IF(AND(ISNUMBER(M113),M113&lt;TODAY()),"Atrasado",IF(AND(F113="Enviado",ISNUMBER(B113),TODAY()-B113&gt;=N($J$3)),"Sin confirmar","")))))</f>
        <v/>
      </c>
      <c r="L113" s="52">
        <f>IF(OR(AND(A113="",C113=""),NOT(ISNUMBER(M113))),"",IF(OR(F113="Recibido completo",F113="Recibido con incidencias"),IF(ISNUMBER(H113),MAX(0,H113-M113),""),IF(M113&lt;TODAY(),TODAY()-M113,"")))</f>
        <v/>
      </c>
      <c r="M113">
        <f>IF(ISNUMBER(G113),G113,IF(ISNUMBER(D113),D113,""))</f>
        <v/>
      </c>
      <c r="N113">
        <f>IF(OR(A113&lt;&gt;"",C113&lt;&gt;""),ROW(),"")</f>
        <v/>
      </c>
    </row>
    <row r="114" ht="17" customHeight="1">
      <c r="A114" s="24" t="n"/>
      <c r="B114" s="49" t="n"/>
      <c r="C114" s="24" t="n"/>
      <c r="D114" s="49" t="n"/>
      <c r="E114" s="50" t="n"/>
      <c r="F114" s="24" t="n"/>
      <c r="G114" s="49" t="n"/>
      <c r="H114" s="49" t="n"/>
      <c r="I114" s="24" t="n"/>
      <c r="J114" s="24" t="n"/>
      <c r="K114" s="51">
        <f>IF(AND(A114="",C114=""),"",IF(F114="","Elige el estado",IF(OR(F114="Recibido completo",F114="Recibido con incidencias"),IF(ISNUMBER(H114),"","Falta la fecha de recepción"),IF(AND(ISNUMBER(M114),M114&lt;TODAY()),"Atrasado",IF(AND(F114="Enviado",ISNUMBER(B114),TODAY()-B114&gt;=N($J$3)),"Sin confirmar","")))))</f>
        <v/>
      </c>
      <c r="L114" s="52">
        <f>IF(OR(AND(A114="",C114=""),NOT(ISNUMBER(M114))),"",IF(OR(F114="Recibido completo",F114="Recibido con incidencias"),IF(ISNUMBER(H114),MAX(0,H114-M114),""),IF(M114&lt;TODAY(),TODAY()-M114,"")))</f>
        <v/>
      </c>
      <c r="M114">
        <f>IF(ISNUMBER(G114),G114,IF(ISNUMBER(D114),D114,""))</f>
        <v/>
      </c>
      <c r="N114">
        <f>IF(OR(A114&lt;&gt;"",C114&lt;&gt;""),ROW(),"")</f>
        <v/>
      </c>
    </row>
    <row r="115" ht="17" customHeight="1">
      <c r="A115" s="24" t="n"/>
      <c r="B115" s="49" t="n"/>
      <c r="C115" s="24" t="n"/>
      <c r="D115" s="49" t="n"/>
      <c r="E115" s="50" t="n"/>
      <c r="F115" s="24" t="n"/>
      <c r="G115" s="49" t="n"/>
      <c r="H115" s="49" t="n"/>
      <c r="I115" s="24" t="n"/>
      <c r="J115" s="24" t="n"/>
      <c r="K115" s="51">
        <f>IF(AND(A115="",C115=""),"",IF(F115="","Elige el estado",IF(OR(F115="Recibido completo",F115="Recibido con incidencias"),IF(ISNUMBER(H115),"","Falta la fecha de recepción"),IF(AND(ISNUMBER(M115),M115&lt;TODAY()),"Atrasado",IF(AND(F115="Enviado",ISNUMBER(B115),TODAY()-B115&gt;=N($J$3)),"Sin confirmar","")))))</f>
        <v/>
      </c>
      <c r="L115" s="52">
        <f>IF(OR(AND(A115="",C115=""),NOT(ISNUMBER(M115))),"",IF(OR(F115="Recibido completo",F115="Recibido con incidencias"),IF(ISNUMBER(H115),MAX(0,H115-M115),""),IF(M115&lt;TODAY(),TODAY()-M115,"")))</f>
        <v/>
      </c>
      <c r="M115">
        <f>IF(ISNUMBER(G115),G115,IF(ISNUMBER(D115),D115,""))</f>
        <v/>
      </c>
      <c r="N115">
        <f>IF(OR(A115&lt;&gt;"",C115&lt;&gt;""),ROW(),"")</f>
        <v/>
      </c>
    </row>
    <row r="116" ht="17" customHeight="1">
      <c r="A116" s="24" t="n"/>
      <c r="B116" s="49" t="n"/>
      <c r="C116" s="24" t="n"/>
      <c r="D116" s="49" t="n"/>
      <c r="E116" s="50" t="n"/>
      <c r="F116" s="24" t="n"/>
      <c r="G116" s="49" t="n"/>
      <c r="H116" s="49" t="n"/>
      <c r="I116" s="24" t="n"/>
      <c r="J116" s="24" t="n"/>
      <c r="K116" s="51">
        <f>IF(AND(A116="",C116=""),"",IF(F116="","Elige el estado",IF(OR(F116="Recibido completo",F116="Recibido con incidencias"),IF(ISNUMBER(H116),"","Falta la fecha de recepción"),IF(AND(ISNUMBER(M116),M116&lt;TODAY()),"Atrasado",IF(AND(F116="Enviado",ISNUMBER(B116),TODAY()-B116&gt;=N($J$3)),"Sin confirmar","")))))</f>
        <v/>
      </c>
      <c r="L116" s="52">
        <f>IF(OR(AND(A116="",C116=""),NOT(ISNUMBER(M116))),"",IF(OR(F116="Recibido completo",F116="Recibido con incidencias"),IF(ISNUMBER(H116),MAX(0,H116-M116),""),IF(M116&lt;TODAY(),TODAY()-M116,"")))</f>
        <v/>
      </c>
      <c r="M116">
        <f>IF(ISNUMBER(G116),G116,IF(ISNUMBER(D116),D116,""))</f>
        <v/>
      </c>
      <c r="N116">
        <f>IF(OR(A116&lt;&gt;"",C116&lt;&gt;""),ROW(),"")</f>
        <v/>
      </c>
    </row>
    <row r="117" ht="17" customHeight="1">
      <c r="A117" s="24" t="n"/>
      <c r="B117" s="49" t="n"/>
      <c r="C117" s="24" t="n"/>
      <c r="D117" s="49" t="n"/>
      <c r="E117" s="50" t="n"/>
      <c r="F117" s="24" t="n"/>
      <c r="G117" s="49" t="n"/>
      <c r="H117" s="49" t="n"/>
      <c r="I117" s="24" t="n"/>
      <c r="J117" s="24" t="n"/>
      <c r="K117" s="51">
        <f>IF(AND(A117="",C117=""),"",IF(F117="","Elige el estado",IF(OR(F117="Recibido completo",F117="Recibido con incidencias"),IF(ISNUMBER(H117),"","Falta la fecha de recepción"),IF(AND(ISNUMBER(M117),M117&lt;TODAY()),"Atrasado",IF(AND(F117="Enviado",ISNUMBER(B117),TODAY()-B117&gt;=N($J$3)),"Sin confirmar","")))))</f>
        <v/>
      </c>
      <c r="L117" s="52">
        <f>IF(OR(AND(A117="",C117=""),NOT(ISNUMBER(M117))),"",IF(OR(F117="Recibido completo",F117="Recibido con incidencias"),IF(ISNUMBER(H117),MAX(0,H117-M117),""),IF(M117&lt;TODAY(),TODAY()-M117,"")))</f>
        <v/>
      </c>
      <c r="M117">
        <f>IF(ISNUMBER(G117),G117,IF(ISNUMBER(D117),D117,""))</f>
        <v/>
      </c>
      <c r="N117">
        <f>IF(OR(A117&lt;&gt;"",C117&lt;&gt;""),ROW(),"")</f>
        <v/>
      </c>
    </row>
    <row r="118" ht="17" customHeight="1">
      <c r="A118" s="24" t="n"/>
      <c r="B118" s="49" t="n"/>
      <c r="C118" s="24" t="n"/>
      <c r="D118" s="49" t="n"/>
      <c r="E118" s="50" t="n"/>
      <c r="F118" s="24" t="n"/>
      <c r="G118" s="49" t="n"/>
      <c r="H118" s="49" t="n"/>
      <c r="I118" s="24" t="n"/>
      <c r="J118" s="24" t="n"/>
      <c r="K118" s="51">
        <f>IF(AND(A118="",C118=""),"",IF(F118="","Elige el estado",IF(OR(F118="Recibido completo",F118="Recibido con incidencias"),IF(ISNUMBER(H118),"","Falta la fecha de recepción"),IF(AND(ISNUMBER(M118),M118&lt;TODAY()),"Atrasado",IF(AND(F118="Enviado",ISNUMBER(B118),TODAY()-B118&gt;=N($J$3)),"Sin confirmar","")))))</f>
        <v/>
      </c>
      <c r="L118" s="52">
        <f>IF(OR(AND(A118="",C118=""),NOT(ISNUMBER(M118))),"",IF(OR(F118="Recibido completo",F118="Recibido con incidencias"),IF(ISNUMBER(H118),MAX(0,H118-M118),""),IF(M118&lt;TODAY(),TODAY()-M118,"")))</f>
        <v/>
      </c>
      <c r="M118">
        <f>IF(ISNUMBER(G118),G118,IF(ISNUMBER(D118),D118,""))</f>
        <v/>
      </c>
      <c r="N118">
        <f>IF(OR(A118&lt;&gt;"",C118&lt;&gt;""),ROW(),"")</f>
        <v/>
      </c>
    </row>
    <row r="119" ht="17" customHeight="1">
      <c r="A119" s="24" t="n"/>
      <c r="B119" s="49" t="n"/>
      <c r="C119" s="24" t="n"/>
      <c r="D119" s="49" t="n"/>
      <c r="E119" s="50" t="n"/>
      <c r="F119" s="24" t="n"/>
      <c r="G119" s="49" t="n"/>
      <c r="H119" s="49" t="n"/>
      <c r="I119" s="24" t="n"/>
      <c r="J119" s="24" t="n"/>
      <c r="K119" s="51">
        <f>IF(AND(A119="",C119=""),"",IF(F119="","Elige el estado",IF(OR(F119="Recibido completo",F119="Recibido con incidencias"),IF(ISNUMBER(H119),"","Falta la fecha de recepción"),IF(AND(ISNUMBER(M119),M119&lt;TODAY()),"Atrasado",IF(AND(F119="Enviado",ISNUMBER(B119),TODAY()-B119&gt;=N($J$3)),"Sin confirmar","")))))</f>
        <v/>
      </c>
      <c r="L119" s="52">
        <f>IF(OR(AND(A119="",C119=""),NOT(ISNUMBER(M119))),"",IF(OR(F119="Recibido completo",F119="Recibido con incidencias"),IF(ISNUMBER(H119),MAX(0,H119-M119),""),IF(M119&lt;TODAY(),TODAY()-M119,"")))</f>
        <v/>
      </c>
      <c r="M119">
        <f>IF(ISNUMBER(G119),G119,IF(ISNUMBER(D119),D119,""))</f>
        <v/>
      </c>
      <c r="N119">
        <f>IF(OR(A119&lt;&gt;"",C119&lt;&gt;""),ROW(),"")</f>
        <v/>
      </c>
    </row>
    <row r="120" ht="17" customHeight="1">
      <c r="A120" s="24" t="n"/>
      <c r="B120" s="49" t="n"/>
      <c r="C120" s="24" t="n"/>
      <c r="D120" s="49" t="n"/>
      <c r="E120" s="50" t="n"/>
      <c r="F120" s="24" t="n"/>
      <c r="G120" s="49" t="n"/>
      <c r="H120" s="49" t="n"/>
      <c r="I120" s="24" t="n"/>
      <c r="J120" s="24" t="n"/>
      <c r="K120" s="51">
        <f>IF(AND(A120="",C120=""),"",IF(F120="","Elige el estado",IF(OR(F120="Recibido completo",F120="Recibido con incidencias"),IF(ISNUMBER(H120),"","Falta la fecha de recepción"),IF(AND(ISNUMBER(M120),M120&lt;TODAY()),"Atrasado",IF(AND(F120="Enviado",ISNUMBER(B120),TODAY()-B120&gt;=N($J$3)),"Sin confirmar","")))))</f>
        <v/>
      </c>
      <c r="L120" s="52">
        <f>IF(OR(AND(A120="",C120=""),NOT(ISNUMBER(M120))),"",IF(OR(F120="Recibido completo",F120="Recibido con incidencias"),IF(ISNUMBER(H120),MAX(0,H120-M120),""),IF(M120&lt;TODAY(),TODAY()-M120,"")))</f>
        <v/>
      </c>
      <c r="M120">
        <f>IF(ISNUMBER(G120),G120,IF(ISNUMBER(D120),D120,""))</f>
        <v/>
      </c>
      <c r="N120">
        <f>IF(OR(A120&lt;&gt;"",C120&lt;&gt;""),ROW(),"")</f>
        <v/>
      </c>
    </row>
    <row r="121" ht="17" customHeight="1">
      <c r="A121" s="24" t="n"/>
      <c r="B121" s="49" t="n"/>
      <c r="C121" s="24" t="n"/>
      <c r="D121" s="49" t="n"/>
      <c r="E121" s="50" t="n"/>
      <c r="F121" s="24" t="n"/>
      <c r="G121" s="49" t="n"/>
      <c r="H121" s="49" t="n"/>
      <c r="I121" s="24" t="n"/>
      <c r="J121" s="24" t="n"/>
      <c r="K121" s="51">
        <f>IF(AND(A121="",C121=""),"",IF(F121="","Elige el estado",IF(OR(F121="Recibido completo",F121="Recibido con incidencias"),IF(ISNUMBER(H121),"","Falta la fecha de recepción"),IF(AND(ISNUMBER(M121),M121&lt;TODAY()),"Atrasado",IF(AND(F121="Enviado",ISNUMBER(B121),TODAY()-B121&gt;=N($J$3)),"Sin confirmar","")))))</f>
        <v/>
      </c>
      <c r="L121" s="52">
        <f>IF(OR(AND(A121="",C121=""),NOT(ISNUMBER(M121))),"",IF(OR(F121="Recibido completo",F121="Recibido con incidencias"),IF(ISNUMBER(H121),MAX(0,H121-M121),""),IF(M121&lt;TODAY(),TODAY()-M121,"")))</f>
        <v/>
      </c>
      <c r="M121">
        <f>IF(ISNUMBER(G121),G121,IF(ISNUMBER(D121),D121,""))</f>
        <v/>
      </c>
      <c r="N121">
        <f>IF(OR(A121&lt;&gt;"",C121&lt;&gt;""),ROW(),"")</f>
        <v/>
      </c>
    </row>
    <row r="122" ht="17" customHeight="1">
      <c r="A122" s="24" t="n"/>
      <c r="B122" s="49" t="n"/>
      <c r="C122" s="24" t="n"/>
      <c r="D122" s="49" t="n"/>
      <c r="E122" s="50" t="n"/>
      <c r="F122" s="24" t="n"/>
      <c r="G122" s="49" t="n"/>
      <c r="H122" s="49" t="n"/>
      <c r="I122" s="24" t="n"/>
      <c r="J122" s="24" t="n"/>
      <c r="K122" s="51">
        <f>IF(AND(A122="",C122=""),"",IF(F122="","Elige el estado",IF(OR(F122="Recibido completo",F122="Recibido con incidencias"),IF(ISNUMBER(H122),"","Falta la fecha de recepción"),IF(AND(ISNUMBER(M122),M122&lt;TODAY()),"Atrasado",IF(AND(F122="Enviado",ISNUMBER(B122),TODAY()-B122&gt;=N($J$3)),"Sin confirmar","")))))</f>
        <v/>
      </c>
      <c r="L122" s="52">
        <f>IF(OR(AND(A122="",C122=""),NOT(ISNUMBER(M122))),"",IF(OR(F122="Recibido completo",F122="Recibido con incidencias"),IF(ISNUMBER(H122),MAX(0,H122-M122),""),IF(M122&lt;TODAY(),TODAY()-M122,"")))</f>
        <v/>
      </c>
      <c r="M122">
        <f>IF(ISNUMBER(G122),G122,IF(ISNUMBER(D122),D122,""))</f>
        <v/>
      </c>
      <c r="N122">
        <f>IF(OR(A122&lt;&gt;"",C122&lt;&gt;""),ROW(),"")</f>
        <v/>
      </c>
    </row>
    <row r="123" ht="17" customHeight="1">
      <c r="A123" s="24" t="n"/>
      <c r="B123" s="49" t="n"/>
      <c r="C123" s="24" t="n"/>
      <c r="D123" s="49" t="n"/>
      <c r="E123" s="50" t="n"/>
      <c r="F123" s="24" t="n"/>
      <c r="G123" s="49" t="n"/>
      <c r="H123" s="49" t="n"/>
      <c r="I123" s="24" t="n"/>
      <c r="J123" s="24" t="n"/>
      <c r="K123" s="51">
        <f>IF(AND(A123="",C123=""),"",IF(F123="","Elige el estado",IF(OR(F123="Recibido completo",F123="Recibido con incidencias"),IF(ISNUMBER(H123),"","Falta la fecha de recepción"),IF(AND(ISNUMBER(M123),M123&lt;TODAY()),"Atrasado",IF(AND(F123="Enviado",ISNUMBER(B123),TODAY()-B123&gt;=N($J$3)),"Sin confirmar","")))))</f>
        <v/>
      </c>
      <c r="L123" s="52">
        <f>IF(OR(AND(A123="",C123=""),NOT(ISNUMBER(M123))),"",IF(OR(F123="Recibido completo",F123="Recibido con incidencias"),IF(ISNUMBER(H123),MAX(0,H123-M123),""),IF(M123&lt;TODAY(),TODAY()-M123,"")))</f>
        <v/>
      </c>
      <c r="M123">
        <f>IF(ISNUMBER(G123),G123,IF(ISNUMBER(D123),D123,""))</f>
        <v/>
      </c>
      <c r="N123">
        <f>IF(OR(A123&lt;&gt;"",C123&lt;&gt;""),ROW(),"")</f>
        <v/>
      </c>
    </row>
    <row r="124" ht="17" customHeight="1">
      <c r="A124" s="24" t="n"/>
      <c r="B124" s="49" t="n"/>
      <c r="C124" s="24" t="n"/>
      <c r="D124" s="49" t="n"/>
      <c r="E124" s="50" t="n"/>
      <c r="F124" s="24" t="n"/>
      <c r="G124" s="49" t="n"/>
      <c r="H124" s="49" t="n"/>
      <c r="I124" s="24" t="n"/>
      <c r="J124" s="24" t="n"/>
      <c r="K124" s="51">
        <f>IF(AND(A124="",C124=""),"",IF(F124="","Elige el estado",IF(OR(F124="Recibido completo",F124="Recibido con incidencias"),IF(ISNUMBER(H124),"","Falta la fecha de recepción"),IF(AND(ISNUMBER(M124),M124&lt;TODAY()),"Atrasado",IF(AND(F124="Enviado",ISNUMBER(B124),TODAY()-B124&gt;=N($J$3)),"Sin confirmar","")))))</f>
        <v/>
      </c>
      <c r="L124" s="52">
        <f>IF(OR(AND(A124="",C124=""),NOT(ISNUMBER(M124))),"",IF(OR(F124="Recibido completo",F124="Recibido con incidencias"),IF(ISNUMBER(H124),MAX(0,H124-M124),""),IF(M124&lt;TODAY(),TODAY()-M124,"")))</f>
        <v/>
      </c>
      <c r="M124">
        <f>IF(ISNUMBER(G124),G124,IF(ISNUMBER(D124),D124,""))</f>
        <v/>
      </c>
      <c r="N124">
        <f>IF(OR(A124&lt;&gt;"",C124&lt;&gt;""),ROW(),"")</f>
        <v/>
      </c>
    </row>
    <row r="125" ht="17" customHeight="1">
      <c r="A125" s="24" t="n"/>
      <c r="B125" s="49" t="n"/>
      <c r="C125" s="24" t="n"/>
      <c r="D125" s="49" t="n"/>
      <c r="E125" s="50" t="n"/>
      <c r="F125" s="24" t="n"/>
      <c r="G125" s="49" t="n"/>
      <c r="H125" s="49" t="n"/>
      <c r="I125" s="24" t="n"/>
      <c r="J125" s="24" t="n"/>
      <c r="K125" s="51">
        <f>IF(AND(A125="",C125=""),"",IF(F125="","Elige el estado",IF(OR(F125="Recibido completo",F125="Recibido con incidencias"),IF(ISNUMBER(H125),"","Falta la fecha de recepción"),IF(AND(ISNUMBER(M125),M125&lt;TODAY()),"Atrasado",IF(AND(F125="Enviado",ISNUMBER(B125),TODAY()-B125&gt;=N($J$3)),"Sin confirmar","")))))</f>
        <v/>
      </c>
      <c r="L125" s="52">
        <f>IF(OR(AND(A125="",C125=""),NOT(ISNUMBER(M125))),"",IF(OR(F125="Recibido completo",F125="Recibido con incidencias"),IF(ISNUMBER(H125),MAX(0,H125-M125),""),IF(M125&lt;TODAY(),TODAY()-M125,"")))</f>
        <v/>
      </c>
      <c r="M125">
        <f>IF(ISNUMBER(G125),G125,IF(ISNUMBER(D125),D125,""))</f>
        <v/>
      </c>
      <c r="N125">
        <f>IF(OR(A125&lt;&gt;"",C125&lt;&gt;""),ROW(),"")</f>
        <v/>
      </c>
    </row>
    <row r="126" ht="17" customHeight="1">
      <c r="A126" s="24" t="n"/>
      <c r="B126" s="49" t="n"/>
      <c r="C126" s="24" t="n"/>
      <c r="D126" s="49" t="n"/>
      <c r="E126" s="50" t="n"/>
      <c r="F126" s="24" t="n"/>
      <c r="G126" s="49" t="n"/>
      <c r="H126" s="49" t="n"/>
      <c r="I126" s="24" t="n"/>
      <c r="J126" s="24" t="n"/>
      <c r="K126" s="51">
        <f>IF(AND(A126="",C126=""),"",IF(F126="","Elige el estado",IF(OR(F126="Recibido completo",F126="Recibido con incidencias"),IF(ISNUMBER(H126),"","Falta la fecha de recepción"),IF(AND(ISNUMBER(M126),M126&lt;TODAY()),"Atrasado",IF(AND(F126="Enviado",ISNUMBER(B126),TODAY()-B126&gt;=N($J$3)),"Sin confirmar","")))))</f>
        <v/>
      </c>
      <c r="L126" s="52">
        <f>IF(OR(AND(A126="",C126=""),NOT(ISNUMBER(M126))),"",IF(OR(F126="Recibido completo",F126="Recibido con incidencias"),IF(ISNUMBER(H126),MAX(0,H126-M126),""),IF(M126&lt;TODAY(),TODAY()-M126,"")))</f>
        <v/>
      </c>
      <c r="M126">
        <f>IF(ISNUMBER(G126),G126,IF(ISNUMBER(D126),D126,""))</f>
        <v/>
      </c>
      <c r="N126">
        <f>IF(OR(A126&lt;&gt;"",C126&lt;&gt;""),ROW(),"")</f>
        <v/>
      </c>
    </row>
    <row r="127" ht="17" customHeight="1">
      <c r="A127" s="24" t="n"/>
      <c r="B127" s="49" t="n"/>
      <c r="C127" s="24" t="n"/>
      <c r="D127" s="49" t="n"/>
      <c r="E127" s="50" t="n"/>
      <c r="F127" s="24" t="n"/>
      <c r="G127" s="49" t="n"/>
      <c r="H127" s="49" t="n"/>
      <c r="I127" s="24" t="n"/>
      <c r="J127" s="24" t="n"/>
      <c r="K127" s="51">
        <f>IF(AND(A127="",C127=""),"",IF(F127="","Elige el estado",IF(OR(F127="Recibido completo",F127="Recibido con incidencias"),IF(ISNUMBER(H127),"","Falta la fecha de recepción"),IF(AND(ISNUMBER(M127),M127&lt;TODAY()),"Atrasado",IF(AND(F127="Enviado",ISNUMBER(B127),TODAY()-B127&gt;=N($J$3)),"Sin confirmar","")))))</f>
        <v/>
      </c>
      <c r="L127" s="52">
        <f>IF(OR(AND(A127="",C127=""),NOT(ISNUMBER(M127))),"",IF(OR(F127="Recibido completo",F127="Recibido con incidencias"),IF(ISNUMBER(H127),MAX(0,H127-M127),""),IF(M127&lt;TODAY(),TODAY()-M127,"")))</f>
        <v/>
      </c>
      <c r="M127">
        <f>IF(ISNUMBER(G127),G127,IF(ISNUMBER(D127),D127,""))</f>
        <v/>
      </c>
      <c r="N127">
        <f>IF(OR(A127&lt;&gt;"",C127&lt;&gt;""),ROW(),"")</f>
        <v/>
      </c>
    </row>
    <row r="128" ht="17" customHeight="1">
      <c r="A128" s="24" t="n"/>
      <c r="B128" s="49" t="n"/>
      <c r="C128" s="24" t="n"/>
      <c r="D128" s="49" t="n"/>
      <c r="E128" s="50" t="n"/>
      <c r="F128" s="24" t="n"/>
      <c r="G128" s="49" t="n"/>
      <c r="H128" s="49" t="n"/>
      <c r="I128" s="24" t="n"/>
      <c r="J128" s="24" t="n"/>
      <c r="K128" s="51">
        <f>IF(AND(A128="",C128=""),"",IF(F128="","Elige el estado",IF(OR(F128="Recibido completo",F128="Recibido con incidencias"),IF(ISNUMBER(H128),"","Falta la fecha de recepción"),IF(AND(ISNUMBER(M128),M128&lt;TODAY()),"Atrasado",IF(AND(F128="Enviado",ISNUMBER(B128),TODAY()-B128&gt;=N($J$3)),"Sin confirmar","")))))</f>
        <v/>
      </c>
      <c r="L128" s="52">
        <f>IF(OR(AND(A128="",C128=""),NOT(ISNUMBER(M128))),"",IF(OR(F128="Recibido completo",F128="Recibido con incidencias"),IF(ISNUMBER(H128),MAX(0,H128-M128),""),IF(M128&lt;TODAY(),TODAY()-M128,"")))</f>
        <v/>
      </c>
      <c r="M128">
        <f>IF(ISNUMBER(G128),G128,IF(ISNUMBER(D128),D128,""))</f>
        <v/>
      </c>
      <c r="N128">
        <f>IF(OR(A128&lt;&gt;"",C128&lt;&gt;""),ROW(),"")</f>
        <v/>
      </c>
    </row>
    <row r="129" ht="17" customHeight="1">
      <c r="A129" s="24" t="n"/>
      <c r="B129" s="49" t="n"/>
      <c r="C129" s="24" t="n"/>
      <c r="D129" s="49" t="n"/>
      <c r="E129" s="50" t="n"/>
      <c r="F129" s="24" t="n"/>
      <c r="G129" s="49" t="n"/>
      <c r="H129" s="49" t="n"/>
      <c r="I129" s="24" t="n"/>
      <c r="J129" s="24" t="n"/>
      <c r="K129" s="51">
        <f>IF(AND(A129="",C129=""),"",IF(F129="","Elige el estado",IF(OR(F129="Recibido completo",F129="Recibido con incidencias"),IF(ISNUMBER(H129),"","Falta la fecha de recepción"),IF(AND(ISNUMBER(M129),M129&lt;TODAY()),"Atrasado",IF(AND(F129="Enviado",ISNUMBER(B129),TODAY()-B129&gt;=N($J$3)),"Sin confirmar","")))))</f>
        <v/>
      </c>
      <c r="L129" s="52">
        <f>IF(OR(AND(A129="",C129=""),NOT(ISNUMBER(M129))),"",IF(OR(F129="Recibido completo",F129="Recibido con incidencias"),IF(ISNUMBER(H129),MAX(0,H129-M129),""),IF(M129&lt;TODAY(),TODAY()-M129,"")))</f>
        <v/>
      </c>
      <c r="M129">
        <f>IF(ISNUMBER(G129),G129,IF(ISNUMBER(D129),D129,""))</f>
        <v/>
      </c>
      <c r="N129">
        <f>IF(OR(A129&lt;&gt;"",C129&lt;&gt;""),ROW(),"")</f>
        <v/>
      </c>
    </row>
    <row r="130" ht="17" customHeight="1">
      <c r="A130" s="24" t="n"/>
      <c r="B130" s="49" t="n"/>
      <c r="C130" s="24" t="n"/>
      <c r="D130" s="49" t="n"/>
      <c r="E130" s="50" t="n"/>
      <c r="F130" s="24" t="n"/>
      <c r="G130" s="49" t="n"/>
      <c r="H130" s="49" t="n"/>
      <c r="I130" s="24" t="n"/>
      <c r="J130" s="24" t="n"/>
      <c r="K130" s="51">
        <f>IF(AND(A130="",C130=""),"",IF(F130="","Elige el estado",IF(OR(F130="Recibido completo",F130="Recibido con incidencias"),IF(ISNUMBER(H130),"","Falta la fecha de recepción"),IF(AND(ISNUMBER(M130),M130&lt;TODAY()),"Atrasado",IF(AND(F130="Enviado",ISNUMBER(B130),TODAY()-B130&gt;=N($J$3)),"Sin confirmar","")))))</f>
        <v/>
      </c>
      <c r="L130" s="52">
        <f>IF(OR(AND(A130="",C130=""),NOT(ISNUMBER(M130))),"",IF(OR(F130="Recibido completo",F130="Recibido con incidencias"),IF(ISNUMBER(H130),MAX(0,H130-M130),""),IF(M130&lt;TODAY(),TODAY()-M130,"")))</f>
        <v/>
      </c>
      <c r="M130">
        <f>IF(ISNUMBER(G130),G130,IF(ISNUMBER(D130),D130,""))</f>
        <v/>
      </c>
      <c r="N130">
        <f>IF(OR(A130&lt;&gt;"",C130&lt;&gt;""),ROW(),"")</f>
        <v/>
      </c>
    </row>
    <row r="131" ht="17" customHeight="1">
      <c r="A131" s="24" t="n"/>
      <c r="B131" s="49" t="n"/>
      <c r="C131" s="24" t="n"/>
      <c r="D131" s="49" t="n"/>
      <c r="E131" s="50" t="n"/>
      <c r="F131" s="24" t="n"/>
      <c r="G131" s="49" t="n"/>
      <c r="H131" s="49" t="n"/>
      <c r="I131" s="24" t="n"/>
      <c r="J131" s="24" t="n"/>
      <c r="K131" s="51">
        <f>IF(AND(A131="",C131=""),"",IF(F131="","Elige el estado",IF(OR(F131="Recibido completo",F131="Recibido con incidencias"),IF(ISNUMBER(H131),"","Falta la fecha de recepción"),IF(AND(ISNUMBER(M131),M131&lt;TODAY()),"Atrasado",IF(AND(F131="Enviado",ISNUMBER(B131),TODAY()-B131&gt;=N($J$3)),"Sin confirmar","")))))</f>
        <v/>
      </c>
      <c r="L131" s="52">
        <f>IF(OR(AND(A131="",C131=""),NOT(ISNUMBER(M131))),"",IF(OR(F131="Recibido completo",F131="Recibido con incidencias"),IF(ISNUMBER(H131),MAX(0,H131-M131),""),IF(M131&lt;TODAY(),TODAY()-M131,"")))</f>
        <v/>
      </c>
      <c r="M131">
        <f>IF(ISNUMBER(G131),G131,IF(ISNUMBER(D131),D131,""))</f>
        <v/>
      </c>
      <c r="N131">
        <f>IF(OR(A131&lt;&gt;"",C131&lt;&gt;""),ROW(),"")</f>
        <v/>
      </c>
    </row>
    <row r="132" ht="17" customHeight="1">
      <c r="A132" s="24" t="n"/>
      <c r="B132" s="49" t="n"/>
      <c r="C132" s="24" t="n"/>
      <c r="D132" s="49" t="n"/>
      <c r="E132" s="50" t="n"/>
      <c r="F132" s="24" t="n"/>
      <c r="G132" s="49" t="n"/>
      <c r="H132" s="49" t="n"/>
      <c r="I132" s="24" t="n"/>
      <c r="J132" s="24" t="n"/>
      <c r="K132" s="51">
        <f>IF(AND(A132="",C132=""),"",IF(F132="","Elige el estado",IF(OR(F132="Recibido completo",F132="Recibido con incidencias"),IF(ISNUMBER(H132),"","Falta la fecha de recepción"),IF(AND(ISNUMBER(M132),M132&lt;TODAY()),"Atrasado",IF(AND(F132="Enviado",ISNUMBER(B132),TODAY()-B132&gt;=N($J$3)),"Sin confirmar","")))))</f>
        <v/>
      </c>
      <c r="L132" s="52">
        <f>IF(OR(AND(A132="",C132=""),NOT(ISNUMBER(M132))),"",IF(OR(F132="Recibido completo",F132="Recibido con incidencias"),IF(ISNUMBER(H132),MAX(0,H132-M132),""),IF(M132&lt;TODAY(),TODAY()-M132,"")))</f>
        <v/>
      </c>
      <c r="M132">
        <f>IF(ISNUMBER(G132),G132,IF(ISNUMBER(D132),D132,""))</f>
        <v/>
      </c>
      <c r="N132">
        <f>IF(OR(A132&lt;&gt;"",C132&lt;&gt;""),ROW(),"")</f>
        <v/>
      </c>
    </row>
    <row r="133" ht="17" customHeight="1">
      <c r="A133" s="24" t="n"/>
      <c r="B133" s="49" t="n"/>
      <c r="C133" s="24" t="n"/>
      <c r="D133" s="49" t="n"/>
      <c r="E133" s="50" t="n"/>
      <c r="F133" s="24" t="n"/>
      <c r="G133" s="49" t="n"/>
      <c r="H133" s="49" t="n"/>
      <c r="I133" s="24" t="n"/>
      <c r="J133" s="24" t="n"/>
      <c r="K133" s="51">
        <f>IF(AND(A133="",C133=""),"",IF(F133="","Elige el estado",IF(OR(F133="Recibido completo",F133="Recibido con incidencias"),IF(ISNUMBER(H133),"","Falta la fecha de recepción"),IF(AND(ISNUMBER(M133),M133&lt;TODAY()),"Atrasado",IF(AND(F133="Enviado",ISNUMBER(B133),TODAY()-B133&gt;=N($J$3)),"Sin confirmar","")))))</f>
        <v/>
      </c>
      <c r="L133" s="52">
        <f>IF(OR(AND(A133="",C133=""),NOT(ISNUMBER(M133))),"",IF(OR(F133="Recibido completo",F133="Recibido con incidencias"),IF(ISNUMBER(H133),MAX(0,H133-M133),""),IF(M133&lt;TODAY(),TODAY()-M133,"")))</f>
        <v/>
      </c>
      <c r="M133">
        <f>IF(ISNUMBER(G133),G133,IF(ISNUMBER(D133),D133,""))</f>
        <v/>
      </c>
      <c r="N133">
        <f>IF(OR(A133&lt;&gt;"",C133&lt;&gt;""),ROW(),"")</f>
        <v/>
      </c>
    </row>
    <row r="134" ht="17" customHeight="1">
      <c r="A134" s="24" t="n"/>
      <c r="B134" s="49" t="n"/>
      <c r="C134" s="24" t="n"/>
      <c r="D134" s="49" t="n"/>
      <c r="E134" s="50" t="n"/>
      <c r="F134" s="24" t="n"/>
      <c r="G134" s="49" t="n"/>
      <c r="H134" s="49" t="n"/>
      <c r="I134" s="24" t="n"/>
      <c r="J134" s="24" t="n"/>
      <c r="K134" s="51">
        <f>IF(AND(A134="",C134=""),"",IF(F134="","Elige el estado",IF(OR(F134="Recibido completo",F134="Recibido con incidencias"),IF(ISNUMBER(H134),"","Falta la fecha de recepción"),IF(AND(ISNUMBER(M134),M134&lt;TODAY()),"Atrasado",IF(AND(F134="Enviado",ISNUMBER(B134),TODAY()-B134&gt;=N($J$3)),"Sin confirmar","")))))</f>
        <v/>
      </c>
      <c r="L134" s="52">
        <f>IF(OR(AND(A134="",C134=""),NOT(ISNUMBER(M134))),"",IF(OR(F134="Recibido completo",F134="Recibido con incidencias"),IF(ISNUMBER(H134),MAX(0,H134-M134),""),IF(M134&lt;TODAY(),TODAY()-M134,"")))</f>
        <v/>
      </c>
      <c r="M134">
        <f>IF(ISNUMBER(G134),G134,IF(ISNUMBER(D134),D134,""))</f>
        <v/>
      </c>
      <c r="N134">
        <f>IF(OR(A134&lt;&gt;"",C134&lt;&gt;""),ROW(),"")</f>
        <v/>
      </c>
    </row>
    <row r="135" ht="17" customHeight="1">
      <c r="A135" s="24" t="n"/>
      <c r="B135" s="49" t="n"/>
      <c r="C135" s="24" t="n"/>
      <c r="D135" s="49" t="n"/>
      <c r="E135" s="50" t="n"/>
      <c r="F135" s="24" t="n"/>
      <c r="G135" s="49" t="n"/>
      <c r="H135" s="49" t="n"/>
      <c r="I135" s="24" t="n"/>
      <c r="J135" s="24" t="n"/>
      <c r="K135" s="51">
        <f>IF(AND(A135="",C135=""),"",IF(F135="","Elige el estado",IF(OR(F135="Recibido completo",F135="Recibido con incidencias"),IF(ISNUMBER(H135),"","Falta la fecha de recepción"),IF(AND(ISNUMBER(M135),M135&lt;TODAY()),"Atrasado",IF(AND(F135="Enviado",ISNUMBER(B135),TODAY()-B135&gt;=N($J$3)),"Sin confirmar","")))))</f>
        <v/>
      </c>
      <c r="L135" s="52">
        <f>IF(OR(AND(A135="",C135=""),NOT(ISNUMBER(M135))),"",IF(OR(F135="Recibido completo",F135="Recibido con incidencias"),IF(ISNUMBER(H135),MAX(0,H135-M135),""),IF(M135&lt;TODAY(),TODAY()-M135,"")))</f>
        <v/>
      </c>
      <c r="M135">
        <f>IF(ISNUMBER(G135),G135,IF(ISNUMBER(D135),D135,""))</f>
        <v/>
      </c>
      <c r="N135">
        <f>IF(OR(A135&lt;&gt;"",C135&lt;&gt;""),ROW(),"")</f>
        <v/>
      </c>
    </row>
    <row r="136" ht="17" customHeight="1">
      <c r="A136" s="24" t="n"/>
      <c r="B136" s="49" t="n"/>
      <c r="C136" s="24" t="n"/>
      <c r="D136" s="49" t="n"/>
      <c r="E136" s="50" t="n"/>
      <c r="F136" s="24" t="n"/>
      <c r="G136" s="49" t="n"/>
      <c r="H136" s="49" t="n"/>
      <c r="I136" s="24" t="n"/>
      <c r="J136" s="24" t="n"/>
      <c r="K136" s="51">
        <f>IF(AND(A136="",C136=""),"",IF(F136="","Elige el estado",IF(OR(F136="Recibido completo",F136="Recibido con incidencias"),IF(ISNUMBER(H136),"","Falta la fecha de recepción"),IF(AND(ISNUMBER(M136),M136&lt;TODAY()),"Atrasado",IF(AND(F136="Enviado",ISNUMBER(B136),TODAY()-B136&gt;=N($J$3)),"Sin confirmar","")))))</f>
        <v/>
      </c>
      <c r="L136" s="52">
        <f>IF(OR(AND(A136="",C136=""),NOT(ISNUMBER(M136))),"",IF(OR(F136="Recibido completo",F136="Recibido con incidencias"),IF(ISNUMBER(H136),MAX(0,H136-M136),""),IF(M136&lt;TODAY(),TODAY()-M136,"")))</f>
        <v/>
      </c>
      <c r="M136">
        <f>IF(ISNUMBER(G136),G136,IF(ISNUMBER(D136),D136,""))</f>
        <v/>
      </c>
      <c r="N136">
        <f>IF(OR(A136&lt;&gt;"",C136&lt;&gt;""),ROW(),"")</f>
        <v/>
      </c>
    </row>
    <row r="137" ht="17" customHeight="1">
      <c r="A137" s="24" t="n"/>
      <c r="B137" s="49" t="n"/>
      <c r="C137" s="24" t="n"/>
      <c r="D137" s="49" t="n"/>
      <c r="E137" s="50" t="n"/>
      <c r="F137" s="24" t="n"/>
      <c r="G137" s="49" t="n"/>
      <c r="H137" s="49" t="n"/>
      <c r="I137" s="24" t="n"/>
      <c r="J137" s="24" t="n"/>
      <c r="K137" s="51">
        <f>IF(AND(A137="",C137=""),"",IF(F137="","Elige el estado",IF(OR(F137="Recibido completo",F137="Recibido con incidencias"),IF(ISNUMBER(H137),"","Falta la fecha de recepción"),IF(AND(ISNUMBER(M137),M137&lt;TODAY()),"Atrasado",IF(AND(F137="Enviado",ISNUMBER(B137),TODAY()-B137&gt;=N($J$3)),"Sin confirmar","")))))</f>
        <v/>
      </c>
      <c r="L137" s="52">
        <f>IF(OR(AND(A137="",C137=""),NOT(ISNUMBER(M137))),"",IF(OR(F137="Recibido completo",F137="Recibido con incidencias"),IF(ISNUMBER(H137),MAX(0,H137-M137),""),IF(M137&lt;TODAY(),TODAY()-M137,"")))</f>
        <v/>
      </c>
      <c r="M137">
        <f>IF(ISNUMBER(G137),G137,IF(ISNUMBER(D137),D137,""))</f>
        <v/>
      </c>
      <c r="N137">
        <f>IF(OR(A137&lt;&gt;"",C137&lt;&gt;""),ROW(),"")</f>
        <v/>
      </c>
    </row>
    <row r="138" ht="17" customHeight="1">
      <c r="A138" s="24" t="n"/>
      <c r="B138" s="49" t="n"/>
      <c r="C138" s="24" t="n"/>
      <c r="D138" s="49" t="n"/>
      <c r="E138" s="50" t="n"/>
      <c r="F138" s="24" t="n"/>
      <c r="G138" s="49" t="n"/>
      <c r="H138" s="49" t="n"/>
      <c r="I138" s="24" t="n"/>
      <c r="J138" s="24" t="n"/>
      <c r="K138" s="51">
        <f>IF(AND(A138="",C138=""),"",IF(F138="","Elige el estado",IF(OR(F138="Recibido completo",F138="Recibido con incidencias"),IF(ISNUMBER(H138),"","Falta la fecha de recepción"),IF(AND(ISNUMBER(M138),M138&lt;TODAY()),"Atrasado",IF(AND(F138="Enviado",ISNUMBER(B138),TODAY()-B138&gt;=N($J$3)),"Sin confirmar","")))))</f>
        <v/>
      </c>
      <c r="L138" s="52">
        <f>IF(OR(AND(A138="",C138=""),NOT(ISNUMBER(M138))),"",IF(OR(F138="Recibido completo",F138="Recibido con incidencias"),IF(ISNUMBER(H138),MAX(0,H138-M138),""),IF(M138&lt;TODAY(),TODAY()-M138,"")))</f>
        <v/>
      </c>
      <c r="M138">
        <f>IF(ISNUMBER(G138),G138,IF(ISNUMBER(D138),D138,""))</f>
        <v/>
      </c>
      <c r="N138">
        <f>IF(OR(A138&lt;&gt;"",C138&lt;&gt;""),ROW(),"")</f>
        <v/>
      </c>
    </row>
    <row r="139" ht="17" customHeight="1">
      <c r="A139" s="24" t="n"/>
      <c r="B139" s="49" t="n"/>
      <c r="C139" s="24" t="n"/>
      <c r="D139" s="49" t="n"/>
      <c r="E139" s="50" t="n"/>
      <c r="F139" s="24" t="n"/>
      <c r="G139" s="49" t="n"/>
      <c r="H139" s="49" t="n"/>
      <c r="I139" s="24" t="n"/>
      <c r="J139" s="24" t="n"/>
      <c r="K139" s="51">
        <f>IF(AND(A139="",C139=""),"",IF(F139="","Elige el estado",IF(OR(F139="Recibido completo",F139="Recibido con incidencias"),IF(ISNUMBER(H139),"","Falta la fecha de recepción"),IF(AND(ISNUMBER(M139),M139&lt;TODAY()),"Atrasado",IF(AND(F139="Enviado",ISNUMBER(B139),TODAY()-B139&gt;=N($J$3)),"Sin confirmar","")))))</f>
        <v/>
      </c>
      <c r="L139" s="52">
        <f>IF(OR(AND(A139="",C139=""),NOT(ISNUMBER(M139))),"",IF(OR(F139="Recibido completo",F139="Recibido con incidencias"),IF(ISNUMBER(H139),MAX(0,H139-M139),""),IF(M139&lt;TODAY(),TODAY()-M139,"")))</f>
        <v/>
      </c>
      <c r="M139">
        <f>IF(ISNUMBER(G139),G139,IF(ISNUMBER(D139),D139,""))</f>
        <v/>
      </c>
      <c r="N139">
        <f>IF(OR(A139&lt;&gt;"",C139&lt;&gt;""),ROW(),"")</f>
        <v/>
      </c>
    </row>
    <row r="140" ht="17" customHeight="1">
      <c r="A140" s="24" t="n"/>
      <c r="B140" s="49" t="n"/>
      <c r="C140" s="24" t="n"/>
      <c r="D140" s="49" t="n"/>
      <c r="E140" s="50" t="n"/>
      <c r="F140" s="24" t="n"/>
      <c r="G140" s="49" t="n"/>
      <c r="H140" s="49" t="n"/>
      <c r="I140" s="24" t="n"/>
      <c r="J140" s="24" t="n"/>
      <c r="K140" s="51">
        <f>IF(AND(A140="",C140=""),"",IF(F140="","Elige el estado",IF(OR(F140="Recibido completo",F140="Recibido con incidencias"),IF(ISNUMBER(H140),"","Falta la fecha de recepción"),IF(AND(ISNUMBER(M140),M140&lt;TODAY()),"Atrasado",IF(AND(F140="Enviado",ISNUMBER(B140),TODAY()-B140&gt;=N($J$3)),"Sin confirmar","")))))</f>
        <v/>
      </c>
      <c r="L140" s="52">
        <f>IF(OR(AND(A140="",C140=""),NOT(ISNUMBER(M140))),"",IF(OR(F140="Recibido completo",F140="Recibido con incidencias"),IF(ISNUMBER(H140),MAX(0,H140-M140),""),IF(M140&lt;TODAY(),TODAY()-M140,"")))</f>
        <v/>
      </c>
      <c r="M140">
        <f>IF(ISNUMBER(G140),G140,IF(ISNUMBER(D140),D140,""))</f>
        <v/>
      </c>
      <c r="N140">
        <f>IF(OR(A140&lt;&gt;"",C140&lt;&gt;""),ROW(),"")</f>
        <v/>
      </c>
    </row>
    <row r="141" ht="17" customHeight="1">
      <c r="A141" s="24" t="n"/>
      <c r="B141" s="49" t="n"/>
      <c r="C141" s="24" t="n"/>
      <c r="D141" s="49" t="n"/>
      <c r="E141" s="50" t="n"/>
      <c r="F141" s="24" t="n"/>
      <c r="G141" s="49" t="n"/>
      <c r="H141" s="49" t="n"/>
      <c r="I141" s="24" t="n"/>
      <c r="J141" s="24" t="n"/>
      <c r="K141" s="51">
        <f>IF(AND(A141="",C141=""),"",IF(F141="","Elige el estado",IF(OR(F141="Recibido completo",F141="Recibido con incidencias"),IF(ISNUMBER(H141),"","Falta la fecha de recepción"),IF(AND(ISNUMBER(M141),M141&lt;TODAY()),"Atrasado",IF(AND(F141="Enviado",ISNUMBER(B141),TODAY()-B141&gt;=N($J$3)),"Sin confirmar","")))))</f>
        <v/>
      </c>
      <c r="L141" s="52">
        <f>IF(OR(AND(A141="",C141=""),NOT(ISNUMBER(M141))),"",IF(OR(F141="Recibido completo",F141="Recibido con incidencias"),IF(ISNUMBER(H141),MAX(0,H141-M141),""),IF(M141&lt;TODAY(),TODAY()-M141,"")))</f>
        <v/>
      </c>
      <c r="M141">
        <f>IF(ISNUMBER(G141),G141,IF(ISNUMBER(D141),D141,""))</f>
        <v/>
      </c>
      <c r="N141">
        <f>IF(OR(A141&lt;&gt;"",C141&lt;&gt;""),ROW(),"")</f>
        <v/>
      </c>
    </row>
    <row r="142" ht="17" customHeight="1">
      <c r="A142" s="24" t="n"/>
      <c r="B142" s="49" t="n"/>
      <c r="C142" s="24" t="n"/>
      <c r="D142" s="49" t="n"/>
      <c r="E142" s="50" t="n"/>
      <c r="F142" s="24" t="n"/>
      <c r="G142" s="49" t="n"/>
      <c r="H142" s="49" t="n"/>
      <c r="I142" s="24" t="n"/>
      <c r="J142" s="24" t="n"/>
      <c r="K142" s="51">
        <f>IF(AND(A142="",C142=""),"",IF(F142="","Elige el estado",IF(OR(F142="Recibido completo",F142="Recibido con incidencias"),IF(ISNUMBER(H142),"","Falta la fecha de recepción"),IF(AND(ISNUMBER(M142),M142&lt;TODAY()),"Atrasado",IF(AND(F142="Enviado",ISNUMBER(B142),TODAY()-B142&gt;=N($J$3)),"Sin confirmar","")))))</f>
        <v/>
      </c>
      <c r="L142" s="52">
        <f>IF(OR(AND(A142="",C142=""),NOT(ISNUMBER(M142))),"",IF(OR(F142="Recibido completo",F142="Recibido con incidencias"),IF(ISNUMBER(H142),MAX(0,H142-M142),""),IF(M142&lt;TODAY(),TODAY()-M142,"")))</f>
        <v/>
      </c>
      <c r="M142">
        <f>IF(ISNUMBER(G142),G142,IF(ISNUMBER(D142),D142,""))</f>
        <v/>
      </c>
      <c r="N142">
        <f>IF(OR(A142&lt;&gt;"",C142&lt;&gt;""),ROW(),"")</f>
        <v/>
      </c>
    </row>
    <row r="143" ht="17" customHeight="1">
      <c r="A143" s="24" t="n"/>
      <c r="B143" s="49" t="n"/>
      <c r="C143" s="24" t="n"/>
      <c r="D143" s="49" t="n"/>
      <c r="E143" s="50" t="n"/>
      <c r="F143" s="24" t="n"/>
      <c r="G143" s="49" t="n"/>
      <c r="H143" s="49" t="n"/>
      <c r="I143" s="24" t="n"/>
      <c r="J143" s="24" t="n"/>
      <c r="K143" s="51">
        <f>IF(AND(A143="",C143=""),"",IF(F143="","Elige el estado",IF(OR(F143="Recibido completo",F143="Recibido con incidencias"),IF(ISNUMBER(H143),"","Falta la fecha de recepción"),IF(AND(ISNUMBER(M143),M143&lt;TODAY()),"Atrasado",IF(AND(F143="Enviado",ISNUMBER(B143),TODAY()-B143&gt;=N($J$3)),"Sin confirmar","")))))</f>
        <v/>
      </c>
      <c r="L143" s="52">
        <f>IF(OR(AND(A143="",C143=""),NOT(ISNUMBER(M143))),"",IF(OR(F143="Recibido completo",F143="Recibido con incidencias"),IF(ISNUMBER(H143),MAX(0,H143-M143),""),IF(M143&lt;TODAY(),TODAY()-M143,"")))</f>
        <v/>
      </c>
      <c r="M143">
        <f>IF(ISNUMBER(G143),G143,IF(ISNUMBER(D143),D143,""))</f>
        <v/>
      </c>
      <c r="N143">
        <f>IF(OR(A143&lt;&gt;"",C143&lt;&gt;""),ROW(),"")</f>
        <v/>
      </c>
    </row>
    <row r="144" ht="17" customHeight="1">
      <c r="A144" s="24" t="n"/>
      <c r="B144" s="49" t="n"/>
      <c r="C144" s="24" t="n"/>
      <c r="D144" s="49" t="n"/>
      <c r="E144" s="50" t="n"/>
      <c r="F144" s="24" t="n"/>
      <c r="G144" s="49" t="n"/>
      <c r="H144" s="49" t="n"/>
      <c r="I144" s="24" t="n"/>
      <c r="J144" s="24" t="n"/>
      <c r="K144" s="51">
        <f>IF(AND(A144="",C144=""),"",IF(F144="","Elige el estado",IF(OR(F144="Recibido completo",F144="Recibido con incidencias"),IF(ISNUMBER(H144),"","Falta la fecha de recepción"),IF(AND(ISNUMBER(M144),M144&lt;TODAY()),"Atrasado",IF(AND(F144="Enviado",ISNUMBER(B144),TODAY()-B144&gt;=N($J$3)),"Sin confirmar","")))))</f>
        <v/>
      </c>
      <c r="L144" s="52">
        <f>IF(OR(AND(A144="",C144=""),NOT(ISNUMBER(M144))),"",IF(OR(F144="Recibido completo",F144="Recibido con incidencias"),IF(ISNUMBER(H144),MAX(0,H144-M144),""),IF(M144&lt;TODAY(),TODAY()-M144,"")))</f>
        <v/>
      </c>
      <c r="M144">
        <f>IF(ISNUMBER(G144),G144,IF(ISNUMBER(D144),D144,""))</f>
        <v/>
      </c>
      <c r="N144">
        <f>IF(OR(A144&lt;&gt;"",C144&lt;&gt;""),ROW(),"")</f>
        <v/>
      </c>
    </row>
    <row r="145" ht="17" customHeight="1">
      <c r="A145" s="24" t="n"/>
      <c r="B145" s="49" t="n"/>
      <c r="C145" s="24" t="n"/>
      <c r="D145" s="49" t="n"/>
      <c r="E145" s="50" t="n"/>
      <c r="F145" s="24" t="n"/>
      <c r="G145" s="49" t="n"/>
      <c r="H145" s="49" t="n"/>
      <c r="I145" s="24" t="n"/>
      <c r="J145" s="24" t="n"/>
      <c r="K145" s="51">
        <f>IF(AND(A145="",C145=""),"",IF(F145="","Elige el estado",IF(OR(F145="Recibido completo",F145="Recibido con incidencias"),IF(ISNUMBER(H145),"","Falta la fecha de recepción"),IF(AND(ISNUMBER(M145),M145&lt;TODAY()),"Atrasado",IF(AND(F145="Enviado",ISNUMBER(B145),TODAY()-B145&gt;=N($J$3)),"Sin confirmar","")))))</f>
        <v/>
      </c>
      <c r="L145" s="52">
        <f>IF(OR(AND(A145="",C145=""),NOT(ISNUMBER(M145))),"",IF(OR(F145="Recibido completo",F145="Recibido con incidencias"),IF(ISNUMBER(H145),MAX(0,H145-M145),""),IF(M145&lt;TODAY(),TODAY()-M145,"")))</f>
        <v/>
      </c>
      <c r="M145">
        <f>IF(ISNUMBER(G145),G145,IF(ISNUMBER(D145),D145,""))</f>
        <v/>
      </c>
      <c r="N145">
        <f>IF(OR(A145&lt;&gt;"",C145&lt;&gt;""),ROW(),"")</f>
        <v/>
      </c>
    </row>
    <row r="146" ht="17" customHeight="1">
      <c r="A146" s="24" t="n"/>
      <c r="B146" s="49" t="n"/>
      <c r="C146" s="24" t="n"/>
      <c r="D146" s="49" t="n"/>
      <c r="E146" s="50" t="n"/>
      <c r="F146" s="24" t="n"/>
      <c r="G146" s="49" t="n"/>
      <c r="H146" s="49" t="n"/>
      <c r="I146" s="24" t="n"/>
      <c r="J146" s="24" t="n"/>
      <c r="K146" s="51">
        <f>IF(AND(A146="",C146=""),"",IF(F146="","Elige el estado",IF(OR(F146="Recibido completo",F146="Recibido con incidencias"),IF(ISNUMBER(H146),"","Falta la fecha de recepción"),IF(AND(ISNUMBER(M146),M146&lt;TODAY()),"Atrasado",IF(AND(F146="Enviado",ISNUMBER(B146),TODAY()-B146&gt;=N($J$3)),"Sin confirmar","")))))</f>
        <v/>
      </c>
      <c r="L146" s="52">
        <f>IF(OR(AND(A146="",C146=""),NOT(ISNUMBER(M146))),"",IF(OR(F146="Recibido completo",F146="Recibido con incidencias"),IF(ISNUMBER(H146),MAX(0,H146-M146),""),IF(M146&lt;TODAY(),TODAY()-M146,"")))</f>
        <v/>
      </c>
      <c r="M146">
        <f>IF(ISNUMBER(G146),G146,IF(ISNUMBER(D146),D146,""))</f>
        <v/>
      </c>
      <c r="N146">
        <f>IF(OR(A146&lt;&gt;"",C146&lt;&gt;""),ROW(),"")</f>
        <v/>
      </c>
    </row>
    <row r="147" ht="17" customHeight="1">
      <c r="A147" s="24" t="n"/>
      <c r="B147" s="49" t="n"/>
      <c r="C147" s="24" t="n"/>
      <c r="D147" s="49" t="n"/>
      <c r="E147" s="50" t="n"/>
      <c r="F147" s="24" t="n"/>
      <c r="G147" s="49" t="n"/>
      <c r="H147" s="49" t="n"/>
      <c r="I147" s="24" t="n"/>
      <c r="J147" s="24" t="n"/>
      <c r="K147" s="51">
        <f>IF(AND(A147="",C147=""),"",IF(F147="","Elige el estado",IF(OR(F147="Recibido completo",F147="Recibido con incidencias"),IF(ISNUMBER(H147),"","Falta la fecha de recepción"),IF(AND(ISNUMBER(M147),M147&lt;TODAY()),"Atrasado",IF(AND(F147="Enviado",ISNUMBER(B147),TODAY()-B147&gt;=N($J$3)),"Sin confirmar","")))))</f>
        <v/>
      </c>
      <c r="L147" s="52">
        <f>IF(OR(AND(A147="",C147=""),NOT(ISNUMBER(M147))),"",IF(OR(F147="Recibido completo",F147="Recibido con incidencias"),IF(ISNUMBER(H147),MAX(0,H147-M147),""),IF(M147&lt;TODAY(),TODAY()-M147,"")))</f>
        <v/>
      </c>
      <c r="M147">
        <f>IF(ISNUMBER(G147),G147,IF(ISNUMBER(D147),D147,""))</f>
        <v/>
      </c>
      <c r="N147">
        <f>IF(OR(A147&lt;&gt;"",C147&lt;&gt;""),ROW(),"")</f>
        <v/>
      </c>
    </row>
    <row r="148" ht="17" customHeight="1">
      <c r="A148" s="24" t="n"/>
      <c r="B148" s="49" t="n"/>
      <c r="C148" s="24" t="n"/>
      <c r="D148" s="49" t="n"/>
      <c r="E148" s="50" t="n"/>
      <c r="F148" s="24" t="n"/>
      <c r="G148" s="49" t="n"/>
      <c r="H148" s="49" t="n"/>
      <c r="I148" s="24" t="n"/>
      <c r="J148" s="24" t="n"/>
      <c r="K148" s="51">
        <f>IF(AND(A148="",C148=""),"",IF(F148="","Elige el estado",IF(OR(F148="Recibido completo",F148="Recibido con incidencias"),IF(ISNUMBER(H148),"","Falta la fecha de recepción"),IF(AND(ISNUMBER(M148),M148&lt;TODAY()),"Atrasado",IF(AND(F148="Enviado",ISNUMBER(B148),TODAY()-B148&gt;=N($J$3)),"Sin confirmar","")))))</f>
        <v/>
      </c>
      <c r="L148" s="52">
        <f>IF(OR(AND(A148="",C148=""),NOT(ISNUMBER(M148))),"",IF(OR(F148="Recibido completo",F148="Recibido con incidencias"),IF(ISNUMBER(H148),MAX(0,H148-M148),""),IF(M148&lt;TODAY(),TODAY()-M148,"")))</f>
        <v/>
      </c>
      <c r="M148">
        <f>IF(ISNUMBER(G148),G148,IF(ISNUMBER(D148),D148,""))</f>
        <v/>
      </c>
      <c r="N148">
        <f>IF(OR(A148&lt;&gt;"",C148&lt;&gt;""),ROW(),"")</f>
        <v/>
      </c>
    </row>
    <row r="149" ht="17" customHeight="1">
      <c r="A149" s="24" t="n"/>
      <c r="B149" s="49" t="n"/>
      <c r="C149" s="24" t="n"/>
      <c r="D149" s="49" t="n"/>
      <c r="E149" s="50" t="n"/>
      <c r="F149" s="24" t="n"/>
      <c r="G149" s="49" t="n"/>
      <c r="H149" s="49" t="n"/>
      <c r="I149" s="24" t="n"/>
      <c r="J149" s="24" t="n"/>
      <c r="K149" s="51">
        <f>IF(AND(A149="",C149=""),"",IF(F149="","Elige el estado",IF(OR(F149="Recibido completo",F149="Recibido con incidencias"),IF(ISNUMBER(H149),"","Falta la fecha de recepción"),IF(AND(ISNUMBER(M149),M149&lt;TODAY()),"Atrasado",IF(AND(F149="Enviado",ISNUMBER(B149),TODAY()-B149&gt;=N($J$3)),"Sin confirmar","")))))</f>
        <v/>
      </c>
      <c r="L149" s="52">
        <f>IF(OR(AND(A149="",C149=""),NOT(ISNUMBER(M149))),"",IF(OR(F149="Recibido completo",F149="Recibido con incidencias"),IF(ISNUMBER(H149),MAX(0,H149-M149),""),IF(M149&lt;TODAY(),TODAY()-M149,"")))</f>
        <v/>
      </c>
      <c r="M149">
        <f>IF(ISNUMBER(G149),G149,IF(ISNUMBER(D149),D149,""))</f>
        <v/>
      </c>
      <c r="N149">
        <f>IF(OR(A149&lt;&gt;"",C149&lt;&gt;""),ROW(),"")</f>
        <v/>
      </c>
    </row>
    <row r="150" ht="17" customHeight="1">
      <c r="A150" s="24" t="n"/>
      <c r="B150" s="49" t="n"/>
      <c r="C150" s="24" t="n"/>
      <c r="D150" s="49" t="n"/>
      <c r="E150" s="50" t="n"/>
      <c r="F150" s="24" t="n"/>
      <c r="G150" s="49" t="n"/>
      <c r="H150" s="49" t="n"/>
      <c r="I150" s="24" t="n"/>
      <c r="J150" s="24" t="n"/>
      <c r="K150" s="51">
        <f>IF(AND(A150="",C150=""),"",IF(F150="","Elige el estado",IF(OR(F150="Recibido completo",F150="Recibido con incidencias"),IF(ISNUMBER(H150),"","Falta la fecha de recepción"),IF(AND(ISNUMBER(M150),M150&lt;TODAY()),"Atrasado",IF(AND(F150="Enviado",ISNUMBER(B150),TODAY()-B150&gt;=N($J$3)),"Sin confirmar","")))))</f>
        <v/>
      </c>
      <c r="L150" s="52">
        <f>IF(OR(AND(A150="",C150=""),NOT(ISNUMBER(M150))),"",IF(OR(F150="Recibido completo",F150="Recibido con incidencias"),IF(ISNUMBER(H150),MAX(0,H150-M150),""),IF(M150&lt;TODAY(),TODAY()-M150,"")))</f>
        <v/>
      </c>
      <c r="M150">
        <f>IF(ISNUMBER(G150),G150,IF(ISNUMBER(D150),D150,""))</f>
        <v/>
      </c>
      <c r="N150">
        <f>IF(OR(A150&lt;&gt;"",C150&lt;&gt;""),ROW(),"")</f>
        <v/>
      </c>
    </row>
    <row r="151" ht="17" customHeight="1">
      <c r="A151" s="24" t="n"/>
      <c r="B151" s="49" t="n"/>
      <c r="C151" s="24" t="n"/>
      <c r="D151" s="49" t="n"/>
      <c r="E151" s="50" t="n"/>
      <c r="F151" s="24" t="n"/>
      <c r="G151" s="49" t="n"/>
      <c r="H151" s="49" t="n"/>
      <c r="I151" s="24" t="n"/>
      <c r="J151" s="24" t="n"/>
      <c r="K151" s="51">
        <f>IF(AND(A151="",C151=""),"",IF(F151="","Elige el estado",IF(OR(F151="Recibido completo",F151="Recibido con incidencias"),IF(ISNUMBER(H151),"","Falta la fecha de recepción"),IF(AND(ISNUMBER(M151),M151&lt;TODAY()),"Atrasado",IF(AND(F151="Enviado",ISNUMBER(B151),TODAY()-B151&gt;=N($J$3)),"Sin confirmar","")))))</f>
        <v/>
      </c>
      <c r="L151" s="52">
        <f>IF(OR(AND(A151="",C151=""),NOT(ISNUMBER(M151))),"",IF(OR(F151="Recibido completo",F151="Recibido con incidencias"),IF(ISNUMBER(H151),MAX(0,H151-M151),""),IF(M151&lt;TODAY(),TODAY()-M151,"")))</f>
        <v/>
      </c>
      <c r="M151">
        <f>IF(ISNUMBER(G151),G151,IF(ISNUMBER(D151),D151,""))</f>
        <v/>
      </c>
      <c r="N151">
        <f>IF(OR(A151&lt;&gt;"",C151&lt;&gt;""),ROW(),"")</f>
        <v/>
      </c>
    </row>
    <row r="152" ht="17" customHeight="1">
      <c r="A152" s="24" t="n"/>
      <c r="B152" s="49" t="n"/>
      <c r="C152" s="24" t="n"/>
      <c r="D152" s="49" t="n"/>
      <c r="E152" s="50" t="n"/>
      <c r="F152" s="24" t="n"/>
      <c r="G152" s="49" t="n"/>
      <c r="H152" s="49" t="n"/>
      <c r="I152" s="24" t="n"/>
      <c r="J152" s="24" t="n"/>
      <c r="K152" s="51">
        <f>IF(AND(A152="",C152=""),"",IF(F152="","Elige el estado",IF(OR(F152="Recibido completo",F152="Recibido con incidencias"),IF(ISNUMBER(H152),"","Falta la fecha de recepción"),IF(AND(ISNUMBER(M152),M152&lt;TODAY()),"Atrasado",IF(AND(F152="Enviado",ISNUMBER(B152),TODAY()-B152&gt;=N($J$3)),"Sin confirmar","")))))</f>
        <v/>
      </c>
      <c r="L152" s="52">
        <f>IF(OR(AND(A152="",C152=""),NOT(ISNUMBER(M152))),"",IF(OR(F152="Recibido completo",F152="Recibido con incidencias"),IF(ISNUMBER(H152),MAX(0,H152-M152),""),IF(M152&lt;TODAY(),TODAY()-M152,"")))</f>
        <v/>
      </c>
      <c r="M152">
        <f>IF(ISNUMBER(G152),G152,IF(ISNUMBER(D152),D152,""))</f>
        <v/>
      </c>
      <c r="N152">
        <f>IF(OR(A152&lt;&gt;"",C152&lt;&gt;""),ROW(),"")</f>
        <v/>
      </c>
    </row>
    <row r="153" ht="17" customHeight="1">
      <c r="A153" s="24" t="n"/>
      <c r="B153" s="49" t="n"/>
      <c r="C153" s="24" t="n"/>
      <c r="D153" s="49" t="n"/>
      <c r="E153" s="50" t="n"/>
      <c r="F153" s="24" t="n"/>
      <c r="G153" s="49" t="n"/>
      <c r="H153" s="49" t="n"/>
      <c r="I153" s="24" t="n"/>
      <c r="J153" s="24" t="n"/>
      <c r="K153" s="51">
        <f>IF(AND(A153="",C153=""),"",IF(F153="","Elige el estado",IF(OR(F153="Recibido completo",F153="Recibido con incidencias"),IF(ISNUMBER(H153),"","Falta la fecha de recepción"),IF(AND(ISNUMBER(M153),M153&lt;TODAY()),"Atrasado",IF(AND(F153="Enviado",ISNUMBER(B153),TODAY()-B153&gt;=N($J$3)),"Sin confirmar","")))))</f>
        <v/>
      </c>
      <c r="L153" s="52">
        <f>IF(OR(AND(A153="",C153=""),NOT(ISNUMBER(M153))),"",IF(OR(F153="Recibido completo",F153="Recibido con incidencias"),IF(ISNUMBER(H153),MAX(0,H153-M153),""),IF(M153&lt;TODAY(),TODAY()-M153,"")))</f>
        <v/>
      </c>
      <c r="M153">
        <f>IF(ISNUMBER(G153),G153,IF(ISNUMBER(D153),D153,""))</f>
        <v/>
      </c>
      <c r="N153">
        <f>IF(OR(A153&lt;&gt;"",C153&lt;&gt;""),ROW(),"")</f>
        <v/>
      </c>
    </row>
    <row r="154" ht="17" customHeight="1">
      <c r="A154" s="24" t="n"/>
      <c r="B154" s="49" t="n"/>
      <c r="C154" s="24" t="n"/>
      <c r="D154" s="49" t="n"/>
      <c r="E154" s="50" t="n"/>
      <c r="F154" s="24" t="n"/>
      <c r="G154" s="49" t="n"/>
      <c r="H154" s="49" t="n"/>
      <c r="I154" s="24" t="n"/>
      <c r="J154" s="24" t="n"/>
      <c r="K154" s="51">
        <f>IF(AND(A154="",C154=""),"",IF(F154="","Elige el estado",IF(OR(F154="Recibido completo",F154="Recibido con incidencias"),IF(ISNUMBER(H154),"","Falta la fecha de recepción"),IF(AND(ISNUMBER(M154),M154&lt;TODAY()),"Atrasado",IF(AND(F154="Enviado",ISNUMBER(B154),TODAY()-B154&gt;=N($J$3)),"Sin confirmar","")))))</f>
        <v/>
      </c>
      <c r="L154" s="52">
        <f>IF(OR(AND(A154="",C154=""),NOT(ISNUMBER(M154))),"",IF(OR(F154="Recibido completo",F154="Recibido con incidencias"),IF(ISNUMBER(H154),MAX(0,H154-M154),""),IF(M154&lt;TODAY(),TODAY()-M154,"")))</f>
        <v/>
      </c>
      <c r="M154">
        <f>IF(ISNUMBER(G154),G154,IF(ISNUMBER(D154),D154,""))</f>
        <v/>
      </c>
      <c r="N154">
        <f>IF(OR(A154&lt;&gt;"",C154&lt;&gt;""),ROW(),"")</f>
        <v/>
      </c>
    </row>
    <row r="155" ht="17" customHeight="1">
      <c r="A155" s="24" t="n"/>
      <c r="B155" s="49" t="n"/>
      <c r="C155" s="24" t="n"/>
      <c r="D155" s="49" t="n"/>
      <c r="E155" s="50" t="n"/>
      <c r="F155" s="24" t="n"/>
      <c r="G155" s="49" t="n"/>
      <c r="H155" s="49" t="n"/>
      <c r="I155" s="24" t="n"/>
      <c r="J155" s="24" t="n"/>
      <c r="K155" s="51">
        <f>IF(AND(A155="",C155=""),"",IF(F155="","Elige el estado",IF(OR(F155="Recibido completo",F155="Recibido con incidencias"),IF(ISNUMBER(H155),"","Falta la fecha de recepción"),IF(AND(ISNUMBER(M155),M155&lt;TODAY()),"Atrasado",IF(AND(F155="Enviado",ISNUMBER(B155),TODAY()-B155&gt;=N($J$3)),"Sin confirmar","")))))</f>
        <v/>
      </c>
      <c r="L155" s="52">
        <f>IF(OR(AND(A155="",C155=""),NOT(ISNUMBER(M155))),"",IF(OR(F155="Recibido completo",F155="Recibido con incidencias"),IF(ISNUMBER(H155),MAX(0,H155-M155),""),IF(M155&lt;TODAY(),TODAY()-M155,"")))</f>
        <v/>
      </c>
      <c r="M155">
        <f>IF(ISNUMBER(G155),G155,IF(ISNUMBER(D155),D155,""))</f>
        <v/>
      </c>
      <c r="N155">
        <f>IF(OR(A155&lt;&gt;"",C155&lt;&gt;""),ROW(),"")</f>
        <v/>
      </c>
    </row>
    <row r="156" ht="17" customHeight="1">
      <c r="A156" s="24" t="n"/>
      <c r="B156" s="49" t="n"/>
      <c r="C156" s="24" t="n"/>
      <c r="D156" s="49" t="n"/>
      <c r="E156" s="50" t="n"/>
      <c r="F156" s="24" t="n"/>
      <c r="G156" s="49" t="n"/>
      <c r="H156" s="49" t="n"/>
      <c r="I156" s="24" t="n"/>
      <c r="J156" s="24" t="n"/>
      <c r="K156" s="51">
        <f>IF(AND(A156="",C156=""),"",IF(F156="","Elige el estado",IF(OR(F156="Recibido completo",F156="Recibido con incidencias"),IF(ISNUMBER(H156),"","Falta la fecha de recepción"),IF(AND(ISNUMBER(M156),M156&lt;TODAY()),"Atrasado",IF(AND(F156="Enviado",ISNUMBER(B156),TODAY()-B156&gt;=N($J$3)),"Sin confirmar","")))))</f>
        <v/>
      </c>
      <c r="L156" s="52">
        <f>IF(OR(AND(A156="",C156=""),NOT(ISNUMBER(M156))),"",IF(OR(F156="Recibido completo",F156="Recibido con incidencias"),IF(ISNUMBER(H156),MAX(0,H156-M156),""),IF(M156&lt;TODAY(),TODAY()-M156,"")))</f>
        <v/>
      </c>
      <c r="M156">
        <f>IF(ISNUMBER(G156),G156,IF(ISNUMBER(D156),D156,""))</f>
        <v/>
      </c>
      <c r="N156">
        <f>IF(OR(A156&lt;&gt;"",C156&lt;&gt;""),ROW(),"")</f>
        <v/>
      </c>
    </row>
    <row r="157" ht="17" customHeight="1">
      <c r="A157" s="24" t="n"/>
      <c r="B157" s="49" t="n"/>
      <c r="C157" s="24" t="n"/>
      <c r="D157" s="49" t="n"/>
      <c r="E157" s="50" t="n"/>
      <c r="F157" s="24" t="n"/>
      <c r="G157" s="49" t="n"/>
      <c r="H157" s="49" t="n"/>
      <c r="I157" s="24" t="n"/>
      <c r="J157" s="24" t="n"/>
      <c r="K157" s="51">
        <f>IF(AND(A157="",C157=""),"",IF(F157="","Elige el estado",IF(OR(F157="Recibido completo",F157="Recibido con incidencias"),IF(ISNUMBER(H157),"","Falta la fecha de recepción"),IF(AND(ISNUMBER(M157),M157&lt;TODAY()),"Atrasado",IF(AND(F157="Enviado",ISNUMBER(B157),TODAY()-B157&gt;=N($J$3)),"Sin confirmar","")))))</f>
        <v/>
      </c>
      <c r="L157" s="52">
        <f>IF(OR(AND(A157="",C157=""),NOT(ISNUMBER(M157))),"",IF(OR(F157="Recibido completo",F157="Recibido con incidencias"),IF(ISNUMBER(H157),MAX(0,H157-M157),""),IF(M157&lt;TODAY(),TODAY()-M157,"")))</f>
        <v/>
      </c>
      <c r="M157">
        <f>IF(ISNUMBER(G157),G157,IF(ISNUMBER(D157),D157,""))</f>
        <v/>
      </c>
      <c r="N157">
        <f>IF(OR(A157&lt;&gt;"",C157&lt;&gt;""),ROW(),"")</f>
        <v/>
      </c>
    </row>
    <row r="158" ht="17" customHeight="1">
      <c r="A158" s="24" t="n"/>
      <c r="B158" s="49" t="n"/>
      <c r="C158" s="24" t="n"/>
      <c r="D158" s="49" t="n"/>
      <c r="E158" s="50" t="n"/>
      <c r="F158" s="24" t="n"/>
      <c r="G158" s="49" t="n"/>
      <c r="H158" s="49" t="n"/>
      <c r="I158" s="24" t="n"/>
      <c r="J158" s="24" t="n"/>
      <c r="K158" s="51">
        <f>IF(AND(A158="",C158=""),"",IF(F158="","Elige el estado",IF(OR(F158="Recibido completo",F158="Recibido con incidencias"),IF(ISNUMBER(H158),"","Falta la fecha de recepción"),IF(AND(ISNUMBER(M158),M158&lt;TODAY()),"Atrasado",IF(AND(F158="Enviado",ISNUMBER(B158),TODAY()-B158&gt;=N($J$3)),"Sin confirmar","")))))</f>
        <v/>
      </c>
      <c r="L158" s="52">
        <f>IF(OR(AND(A158="",C158=""),NOT(ISNUMBER(M158))),"",IF(OR(F158="Recibido completo",F158="Recibido con incidencias"),IF(ISNUMBER(H158),MAX(0,H158-M158),""),IF(M158&lt;TODAY(),TODAY()-M158,"")))</f>
        <v/>
      </c>
      <c r="M158">
        <f>IF(ISNUMBER(G158),G158,IF(ISNUMBER(D158),D158,""))</f>
        <v/>
      </c>
      <c r="N158">
        <f>IF(OR(A158&lt;&gt;"",C158&lt;&gt;""),ROW(),"")</f>
        <v/>
      </c>
    </row>
    <row r="159" ht="17" customHeight="1">
      <c r="A159" s="24" t="n"/>
      <c r="B159" s="49" t="n"/>
      <c r="C159" s="24" t="n"/>
      <c r="D159" s="49" t="n"/>
      <c r="E159" s="50" t="n"/>
      <c r="F159" s="24" t="n"/>
      <c r="G159" s="49" t="n"/>
      <c r="H159" s="49" t="n"/>
      <c r="I159" s="24" t="n"/>
      <c r="J159" s="24" t="n"/>
      <c r="K159" s="51">
        <f>IF(AND(A159="",C159=""),"",IF(F159="","Elige el estado",IF(OR(F159="Recibido completo",F159="Recibido con incidencias"),IF(ISNUMBER(H159),"","Falta la fecha de recepción"),IF(AND(ISNUMBER(M159),M159&lt;TODAY()),"Atrasado",IF(AND(F159="Enviado",ISNUMBER(B159),TODAY()-B159&gt;=N($J$3)),"Sin confirmar","")))))</f>
        <v/>
      </c>
      <c r="L159" s="52">
        <f>IF(OR(AND(A159="",C159=""),NOT(ISNUMBER(M159))),"",IF(OR(F159="Recibido completo",F159="Recibido con incidencias"),IF(ISNUMBER(H159),MAX(0,H159-M159),""),IF(M159&lt;TODAY(),TODAY()-M159,"")))</f>
        <v/>
      </c>
      <c r="M159">
        <f>IF(ISNUMBER(G159),G159,IF(ISNUMBER(D159),D159,""))</f>
        <v/>
      </c>
      <c r="N159">
        <f>IF(OR(A159&lt;&gt;"",C159&lt;&gt;""),ROW(),"")</f>
        <v/>
      </c>
    </row>
    <row r="160" ht="17" customHeight="1">
      <c r="A160" s="24" t="n"/>
      <c r="B160" s="49" t="n"/>
      <c r="C160" s="24" t="n"/>
      <c r="D160" s="49" t="n"/>
      <c r="E160" s="50" t="n"/>
      <c r="F160" s="24" t="n"/>
      <c r="G160" s="49" t="n"/>
      <c r="H160" s="49" t="n"/>
      <c r="I160" s="24" t="n"/>
      <c r="J160" s="24" t="n"/>
      <c r="K160" s="51">
        <f>IF(AND(A160="",C160=""),"",IF(F160="","Elige el estado",IF(OR(F160="Recibido completo",F160="Recibido con incidencias"),IF(ISNUMBER(H160),"","Falta la fecha de recepción"),IF(AND(ISNUMBER(M160),M160&lt;TODAY()),"Atrasado",IF(AND(F160="Enviado",ISNUMBER(B160),TODAY()-B160&gt;=N($J$3)),"Sin confirmar","")))))</f>
        <v/>
      </c>
      <c r="L160" s="52">
        <f>IF(OR(AND(A160="",C160=""),NOT(ISNUMBER(M160))),"",IF(OR(F160="Recibido completo",F160="Recibido con incidencias"),IF(ISNUMBER(H160),MAX(0,H160-M160),""),IF(M160&lt;TODAY(),TODAY()-M160,"")))</f>
        <v/>
      </c>
      <c r="M160">
        <f>IF(ISNUMBER(G160),G160,IF(ISNUMBER(D160),D160,""))</f>
        <v/>
      </c>
      <c r="N160">
        <f>IF(OR(A160&lt;&gt;"",C160&lt;&gt;""),ROW(),"")</f>
        <v/>
      </c>
    </row>
    <row r="161" ht="17" customHeight="1">
      <c r="A161" s="24" t="n"/>
      <c r="B161" s="49" t="n"/>
      <c r="C161" s="24" t="n"/>
      <c r="D161" s="49" t="n"/>
      <c r="E161" s="50" t="n"/>
      <c r="F161" s="24" t="n"/>
      <c r="G161" s="49" t="n"/>
      <c r="H161" s="49" t="n"/>
      <c r="I161" s="24" t="n"/>
      <c r="J161" s="24" t="n"/>
      <c r="K161" s="51">
        <f>IF(AND(A161="",C161=""),"",IF(F161="","Elige el estado",IF(OR(F161="Recibido completo",F161="Recibido con incidencias"),IF(ISNUMBER(H161),"","Falta la fecha de recepción"),IF(AND(ISNUMBER(M161),M161&lt;TODAY()),"Atrasado",IF(AND(F161="Enviado",ISNUMBER(B161),TODAY()-B161&gt;=N($J$3)),"Sin confirmar","")))))</f>
        <v/>
      </c>
      <c r="L161" s="52">
        <f>IF(OR(AND(A161="",C161=""),NOT(ISNUMBER(M161))),"",IF(OR(F161="Recibido completo",F161="Recibido con incidencias"),IF(ISNUMBER(H161),MAX(0,H161-M161),""),IF(M161&lt;TODAY(),TODAY()-M161,"")))</f>
        <v/>
      </c>
      <c r="M161">
        <f>IF(ISNUMBER(G161),G161,IF(ISNUMBER(D161),D161,""))</f>
        <v/>
      </c>
      <c r="N161">
        <f>IF(OR(A161&lt;&gt;"",C161&lt;&gt;""),ROW(),"")</f>
        <v/>
      </c>
    </row>
    <row r="162" ht="17" customHeight="1">
      <c r="A162" s="24" t="n"/>
      <c r="B162" s="49" t="n"/>
      <c r="C162" s="24" t="n"/>
      <c r="D162" s="49" t="n"/>
      <c r="E162" s="50" t="n"/>
      <c r="F162" s="24" t="n"/>
      <c r="G162" s="49" t="n"/>
      <c r="H162" s="49" t="n"/>
      <c r="I162" s="24" t="n"/>
      <c r="J162" s="24" t="n"/>
      <c r="K162" s="51">
        <f>IF(AND(A162="",C162=""),"",IF(F162="","Elige el estado",IF(OR(F162="Recibido completo",F162="Recibido con incidencias"),IF(ISNUMBER(H162),"","Falta la fecha de recepción"),IF(AND(ISNUMBER(M162),M162&lt;TODAY()),"Atrasado",IF(AND(F162="Enviado",ISNUMBER(B162),TODAY()-B162&gt;=N($J$3)),"Sin confirmar","")))))</f>
        <v/>
      </c>
      <c r="L162" s="52">
        <f>IF(OR(AND(A162="",C162=""),NOT(ISNUMBER(M162))),"",IF(OR(F162="Recibido completo",F162="Recibido con incidencias"),IF(ISNUMBER(H162),MAX(0,H162-M162),""),IF(M162&lt;TODAY(),TODAY()-M162,"")))</f>
        <v/>
      </c>
      <c r="M162">
        <f>IF(ISNUMBER(G162),G162,IF(ISNUMBER(D162),D162,""))</f>
        <v/>
      </c>
      <c r="N162">
        <f>IF(OR(A162&lt;&gt;"",C162&lt;&gt;""),ROW(),"")</f>
        <v/>
      </c>
    </row>
    <row r="163" ht="17" customHeight="1">
      <c r="A163" s="24" t="n"/>
      <c r="B163" s="49" t="n"/>
      <c r="C163" s="24" t="n"/>
      <c r="D163" s="49" t="n"/>
      <c r="E163" s="50" t="n"/>
      <c r="F163" s="24" t="n"/>
      <c r="G163" s="49" t="n"/>
      <c r="H163" s="49" t="n"/>
      <c r="I163" s="24" t="n"/>
      <c r="J163" s="24" t="n"/>
      <c r="K163" s="51">
        <f>IF(AND(A163="",C163=""),"",IF(F163="","Elige el estado",IF(OR(F163="Recibido completo",F163="Recibido con incidencias"),IF(ISNUMBER(H163),"","Falta la fecha de recepción"),IF(AND(ISNUMBER(M163),M163&lt;TODAY()),"Atrasado",IF(AND(F163="Enviado",ISNUMBER(B163),TODAY()-B163&gt;=N($J$3)),"Sin confirmar","")))))</f>
        <v/>
      </c>
      <c r="L163" s="52">
        <f>IF(OR(AND(A163="",C163=""),NOT(ISNUMBER(M163))),"",IF(OR(F163="Recibido completo",F163="Recibido con incidencias"),IF(ISNUMBER(H163),MAX(0,H163-M163),""),IF(M163&lt;TODAY(),TODAY()-M163,"")))</f>
        <v/>
      </c>
      <c r="M163">
        <f>IF(ISNUMBER(G163),G163,IF(ISNUMBER(D163),D163,""))</f>
        <v/>
      </c>
      <c r="N163">
        <f>IF(OR(A163&lt;&gt;"",C163&lt;&gt;""),ROW(),"")</f>
        <v/>
      </c>
    </row>
    <row r="164" ht="17" customHeight="1">
      <c r="A164" s="24" t="n"/>
      <c r="B164" s="49" t="n"/>
      <c r="C164" s="24" t="n"/>
      <c r="D164" s="49" t="n"/>
      <c r="E164" s="50" t="n"/>
      <c r="F164" s="24" t="n"/>
      <c r="G164" s="49" t="n"/>
      <c r="H164" s="49" t="n"/>
      <c r="I164" s="24" t="n"/>
      <c r="J164" s="24" t="n"/>
      <c r="K164" s="51">
        <f>IF(AND(A164="",C164=""),"",IF(F164="","Elige el estado",IF(OR(F164="Recibido completo",F164="Recibido con incidencias"),IF(ISNUMBER(H164),"","Falta la fecha de recepción"),IF(AND(ISNUMBER(M164),M164&lt;TODAY()),"Atrasado",IF(AND(F164="Enviado",ISNUMBER(B164),TODAY()-B164&gt;=N($J$3)),"Sin confirmar","")))))</f>
        <v/>
      </c>
      <c r="L164" s="52">
        <f>IF(OR(AND(A164="",C164=""),NOT(ISNUMBER(M164))),"",IF(OR(F164="Recibido completo",F164="Recibido con incidencias"),IF(ISNUMBER(H164),MAX(0,H164-M164),""),IF(M164&lt;TODAY(),TODAY()-M164,"")))</f>
        <v/>
      </c>
      <c r="M164">
        <f>IF(ISNUMBER(G164),G164,IF(ISNUMBER(D164),D164,""))</f>
        <v/>
      </c>
      <c r="N164">
        <f>IF(OR(A164&lt;&gt;"",C164&lt;&gt;""),ROW(),"")</f>
        <v/>
      </c>
    </row>
    <row r="165" ht="17" customHeight="1">
      <c r="A165" s="24" t="n"/>
      <c r="B165" s="49" t="n"/>
      <c r="C165" s="24" t="n"/>
      <c r="D165" s="49" t="n"/>
      <c r="E165" s="50" t="n"/>
      <c r="F165" s="24" t="n"/>
      <c r="G165" s="49" t="n"/>
      <c r="H165" s="49" t="n"/>
      <c r="I165" s="24" t="n"/>
      <c r="J165" s="24" t="n"/>
      <c r="K165" s="51">
        <f>IF(AND(A165="",C165=""),"",IF(F165="","Elige el estado",IF(OR(F165="Recibido completo",F165="Recibido con incidencias"),IF(ISNUMBER(H165),"","Falta la fecha de recepción"),IF(AND(ISNUMBER(M165),M165&lt;TODAY()),"Atrasado",IF(AND(F165="Enviado",ISNUMBER(B165),TODAY()-B165&gt;=N($J$3)),"Sin confirmar","")))))</f>
        <v/>
      </c>
      <c r="L165" s="52">
        <f>IF(OR(AND(A165="",C165=""),NOT(ISNUMBER(M165))),"",IF(OR(F165="Recibido completo",F165="Recibido con incidencias"),IF(ISNUMBER(H165),MAX(0,H165-M165),""),IF(M165&lt;TODAY(),TODAY()-M165,"")))</f>
        <v/>
      </c>
      <c r="M165">
        <f>IF(ISNUMBER(G165),G165,IF(ISNUMBER(D165),D165,""))</f>
        <v/>
      </c>
      <c r="N165">
        <f>IF(OR(A165&lt;&gt;"",C165&lt;&gt;""),ROW(),"")</f>
        <v/>
      </c>
    </row>
    <row r="166" ht="17" customHeight="1">
      <c r="A166" s="24" t="n"/>
      <c r="B166" s="49" t="n"/>
      <c r="C166" s="24" t="n"/>
      <c r="D166" s="49" t="n"/>
      <c r="E166" s="50" t="n"/>
      <c r="F166" s="24" t="n"/>
      <c r="G166" s="49" t="n"/>
      <c r="H166" s="49" t="n"/>
      <c r="I166" s="24" t="n"/>
      <c r="J166" s="24" t="n"/>
      <c r="K166" s="51">
        <f>IF(AND(A166="",C166=""),"",IF(F166="","Elige el estado",IF(OR(F166="Recibido completo",F166="Recibido con incidencias"),IF(ISNUMBER(H166),"","Falta la fecha de recepción"),IF(AND(ISNUMBER(M166),M166&lt;TODAY()),"Atrasado",IF(AND(F166="Enviado",ISNUMBER(B166),TODAY()-B166&gt;=N($J$3)),"Sin confirmar","")))))</f>
        <v/>
      </c>
      <c r="L166" s="52">
        <f>IF(OR(AND(A166="",C166=""),NOT(ISNUMBER(M166))),"",IF(OR(F166="Recibido completo",F166="Recibido con incidencias"),IF(ISNUMBER(H166),MAX(0,H166-M166),""),IF(M166&lt;TODAY(),TODAY()-M166,"")))</f>
        <v/>
      </c>
      <c r="M166">
        <f>IF(ISNUMBER(G166),G166,IF(ISNUMBER(D166),D166,""))</f>
        <v/>
      </c>
      <c r="N166">
        <f>IF(OR(A166&lt;&gt;"",C166&lt;&gt;""),ROW(),"")</f>
        <v/>
      </c>
    </row>
    <row r="167" ht="17" customHeight="1">
      <c r="A167" s="24" t="n"/>
      <c r="B167" s="49" t="n"/>
      <c r="C167" s="24" t="n"/>
      <c r="D167" s="49" t="n"/>
      <c r="E167" s="50" t="n"/>
      <c r="F167" s="24" t="n"/>
      <c r="G167" s="49" t="n"/>
      <c r="H167" s="49" t="n"/>
      <c r="I167" s="24" t="n"/>
      <c r="J167" s="24" t="n"/>
      <c r="K167" s="51">
        <f>IF(AND(A167="",C167=""),"",IF(F167="","Elige el estado",IF(OR(F167="Recibido completo",F167="Recibido con incidencias"),IF(ISNUMBER(H167),"","Falta la fecha de recepción"),IF(AND(ISNUMBER(M167),M167&lt;TODAY()),"Atrasado",IF(AND(F167="Enviado",ISNUMBER(B167),TODAY()-B167&gt;=N($J$3)),"Sin confirmar","")))))</f>
        <v/>
      </c>
      <c r="L167" s="52">
        <f>IF(OR(AND(A167="",C167=""),NOT(ISNUMBER(M167))),"",IF(OR(F167="Recibido completo",F167="Recibido con incidencias"),IF(ISNUMBER(H167),MAX(0,H167-M167),""),IF(M167&lt;TODAY(),TODAY()-M167,"")))</f>
        <v/>
      </c>
      <c r="M167">
        <f>IF(ISNUMBER(G167),G167,IF(ISNUMBER(D167),D167,""))</f>
        <v/>
      </c>
      <c r="N167">
        <f>IF(OR(A167&lt;&gt;"",C167&lt;&gt;""),ROW(),"")</f>
        <v/>
      </c>
    </row>
    <row r="168" ht="17" customHeight="1">
      <c r="A168" s="24" t="n"/>
      <c r="B168" s="49" t="n"/>
      <c r="C168" s="24" t="n"/>
      <c r="D168" s="49" t="n"/>
      <c r="E168" s="50" t="n"/>
      <c r="F168" s="24" t="n"/>
      <c r="G168" s="49" t="n"/>
      <c r="H168" s="49" t="n"/>
      <c r="I168" s="24" t="n"/>
      <c r="J168" s="24" t="n"/>
      <c r="K168" s="51">
        <f>IF(AND(A168="",C168=""),"",IF(F168="","Elige el estado",IF(OR(F168="Recibido completo",F168="Recibido con incidencias"),IF(ISNUMBER(H168),"","Falta la fecha de recepción"),IF(AND(ISNUMBER(M168),M168&lt;TODAY()),"Atrasado",IF(AND(F168="Enviado",ISNUMBER(B168),TODAY()-B168&gt;=N($J$3)),"Sin confirmar","")))))</f>
        <v/>
      </c>
      <c r="L168" s="52">
        <f>IF(OR(AND(A168="",C168=""),NOT(ISNUMBER(M168))),"",IF(OR(F168="Recibido completo",F168="Recibido con incidencias"),IF(ISNUMBER(H168),MAX(0,H168-M168),""),IF(M168&lt;TODAY(),TODAY()-M168,"")))</f>
        <v/>
      </c>
      <c r="M168">
        <f>IF(ISNUMBER(G168),G168,IF(ISNUMBER(D168),D168,""))</f>
        <v/>
      </c>
      <c r="N168">
        <f>IF(OR(A168&lt;&gt;"",C168&lt;&gt;""),ROW(),"")</f>
        <v/>
      </c>
    </row>
    <row r="169" ht="17" customHeight="1">
      <c r="A169" s="24" t="n"/>
      <c r="B169" s="49" t="n"/>
      <c r="C169" s="24" t="n"/>
      <c r="D169" s="49" t="n"/>
      <c r="E169" s="50" t="n"/>
      <c r="F169" s="24" t="n"/>
      <c r="G169" s="49" t="n"/>
      <c r="H169" s="49" t="n"/>
      <c r="I169" s="24" t="n"/>
      <c r="J169" s="24" t="n"/>
      <c r="K169" s="51">
        <f>IF(AND(A169="",C169=""),"",IF(F169="","Elige el estado",IF(OR(F169="Recibido completo",F169="Recibido con incidencias"),IF(ISNUMBER(H169),"","Falta la fecha de recepción"),IF(AND(ISNUMBER(M169),M169&lt;TODAY()),"Atrasado",IF(AND(F169="Enviado",ISNUMBER(B169),TODAY()-B169&gt;=N($J$3)),"Sin confirmar","")))))</f>
        <v/>
      </c>
      <c r="L169" s="52">
        <f>IF(OR(AND(A169="",C169=""),NOT(ISNUMBER(M169))),"",IF(OR(F169="Recibido completo",F169="Recibido con incidencias"),IF(ISNUMBER(H169),MAX(0,H169-M169),""),IF(M169&lt;TODAY(),TODAY()-M169,"")))</f>
        <v/>
      </c>
      <c r="M169">
        <f>IF(ISNUMBER(G169),G169,IF(ISNUMBER(D169),D169,""))</f>
        <v/>
      </c>
      <c r="N169">
        <f>IF(OR(A169&lt;&gt;"",C169&lt;&gt;""),ROW(),"")</f>
        <v/>
      </c>
    </row>
    <row r="170" ht="17" customHeight="1">
      <c r="A170" s="24" t="n"/>
      <c r="B170" s="49" t="n"/>
      <c r="C170" s="24" t="n"/>
      <c r="D170" s="49" t="n"/>
      <c r="E170" s="50" t="n"/>
      <c r="F170" s="24" t="n"/>
      <c r="G170" s="49" t="n"/>
      <c r="H170" s="49" t="n"/>
      <c r="I170" s="24" t="n"/>
      <c r="J170" s="24" t="n"/>
      <c r="K170" s="51">
        <f>IF(AND(A170="",C170=""),"",IF(F170="","Elige el estado",IF(OR(F170="Recibido completo",F170="Recibido con incidencias"),IF(ISNUMBER(H170),"","Falta la fecha de recepción"),IF(AND(ISNUMBER(M170),M170&lt;TODAY()),"Atrasado",IF(AND(F170="Enviado",ISNUMBER(B170),TODAY()-B170&gt;=N($J$3)),"Sin confirmar","")))))</f>
        <v/>
      </c>
      <c r="L170" s="52">
        <f>IF(OR(AND(A170="",C170=""),NOT(ISNUMBER(M170))),"",IF(OR(F170="Recibido completo",F170="Recibido con incidencias"),IF(ISNUMBER(H170),MAX(0,H170-M170),""),IF(M170&lt;TODAY(),TODAY()-M170,"")))</f>
        <v/>
      </c>
      <c r="M170">
        <f>IF(ISNUMBER(G170),G170,IF(ISNUMBER(D170),D170,""))</f>
        <v/>
      </c>
      <c r="N170">
        <f>IF(OR(A170&lt;&gt;"",C170&lt;&gt;""),ROW(),"")</f>
        <v/>
      </c>
    </row>
    <row r="171" ht="17" customHeight="1">
      <c r="A171" s="24" t="n"/>
      <c r="B171" s="49" t="n"/>
      <c r="C171" s="24" t="n"/>
      <c r="D171" s="49" t="n"/>
      <c r="E171" s="50" t="n"/>
      <c r="F171" s="24" t="n"/>
      <c r="G171" s="49" t="n"/>
      <c r="H171" s="49" t="n"/>
      <c r="I171" s="24" t="n"/>
      <c r="J171" s="24" t="n"/>
      <c r="K171" s="51">
        <f>IF(AND(A171="",C171=""),"",IF(F171="","Elige el estado",IF(OR(F171="Recibido completo",F171="Recibido con incidencias"),IF(ISNUMBER(H171),"","Falta la fecha de recepción"),IF(AND(ISNUMBER(M171),M171&lt;TODAY()),"Atrasado",IF(AND(F171="Enviado",ISNUMBER(B171),TODAY()-B171&gt;=N($J$3)),"Sin confirmar","")))))</f>
        <v/>
      </c>
      <c r="L171" s="52">
        <f>IF(OR(AND(A171="",C171=""),NOT(ISNUMBER(M171))),"",IF(OR(F171="Recibido completo",F171="Recibido con incidencias"),IF(ISNUMBER(H171),MAX(0,H171-M171),""),IF(M171&lt;TODAY(),TODAY()-M171,"")))</f>
        <v/>
      </c>
      <c r="M171">
        <f>IF(ISNUMBER(G171),G171,IF(ISNUMBER(D171),D171,""))</f>
        <v/>
      </c>
      <c r="N171">
        <f>IF(OR(A171&lt;&gt;"",C171&lt;&gt;""),ROW(),"")</f>
        <v/>
      </c>
    </row>
    <row r="172" ht="17" customHeight="1">
      <c r="A172" s="24" t="n"/>
      <c r="B172" s="49" t="n"/>
      <c r="C172" s="24" t="n"/>
      <c r="D172" s="49" t="n"/>
      <c r="E172" s="50" t="n"/>
      <c r="F172" s="24" t="n"/>
      <c r="G172" s="49" t="n"/>
      <c r="H172" s="49" t="n"/>
      <c r="I172" s="24" t="n"/>
      <c r="J172" s="24" t="n"/>
      <c r="K172" s="51">
        <f>IF(AND(A172="",C172=""),"",IF(F172="","Elige el estado",IF(OR(F172="Recibido completo",F172="Recibido con incidencias"),IF(ISNUMBER(H172),"","Falta la fecha de recepción"),IF(AND(ISNUMBER(M172),M172&lt;TODAY()),"Atrasado",IF(AND(F172="Enviado",ISNUMBER(B172),TODAY()-B172&gt;=N($J$3)),"Sin confirmar","")))))</f>
        <v/>
      </c>
      <c r="L172" s="52">
        <f>IF(OR(AND(A172="",C172=""),NOT(ISNUMBER(M172))),"",IF(OR(F172="Recibido completo",F172="Recibido con incidencias"),IF(ISNUMBER(H172),MAX(0,H172-M172),""),IF(M172&lt;TODAY(),TODAY()-M172,"")))</f>
        <v/>
      </c>
      <c r="M172">
        <f>IF(ISNUMBER(G172),G172,IF(ISNUMBER(D172),D172,""))</f>
        <v/>
      </c>
      <c r="N172">
        <f>IF(OR(A172&lt;&gt;"",C172&lt;&gt;""),ROW(),"")</f>
        <v/>
      </c>
    </row>
    <row r="173" ht="17" customHeight="1">
      <c r="A173" s="24" t="n"/>
      <c r="B173" s="49" t="n"/>
      <c r="C173" s="24" t="n"/>
      <c r="D173" s="49" t="n"/>
      <c r="E173" s="50" t="n"/>
      <c r="F173" s="24" t="n"/>
      <c r="G173" s="49" t="n"/>
      <c r="H173" s="49" t="n"/>
      <c r="I173" s="24" t="n"/>
      <c r="J173" s="24" t="n"/>
      <c r="K173" s="51">
        <f>IF(AND(A173="",C173=""),"",IF(F173="","Elige el estado",IF(OR(F173="Recibido completo",F173="Recibido con incidencias"),IF(ISNUMBER(H173),"","Falta la fecha de recepción"),IF(AND(ISNUMBER(M173),M173&lt;TODAY()),"Atrasado",IF(AND(F173="Enviado",ISNUMBER(B173),TODAY()-B173&gt;=N($J$3)),"Sin confirmar","")))))</f>
        <v/>
      </c>
      <c r="L173" s="52">
        <f>IF(OR(AND(A173="",C173=""),NOT(ISNUMBER(M173))),"",IF(OR(F173="Recibido completo",F173="Recibido con incidencias"),IF(ISNUMBER(H173),MAX(0,H173-M173),""),IF(M173&lt;TODAY(),TODAY()-M173,"")))</f>
        <v/>
      </c>
      <c r="M173">
        <f>IF(ISNUMBER(G173),G173,IF(ISNUMBER(D173),D173,""))</f>
        <v/>
      </c>
      <c r="N173">
        <f>IF(OR(A173&lt;&gt;"",C173&lt;&gt;""),ROW(),"")</f>
        <v/>
      </c>
    </row>
    <row r="174" ht="17" customHeight="1">
      <c r="A174" s="24" t="n"/>
      <c r="B174" s="49" t="n"/>
      <c r="C174" s="24" t="n"/>
      <c r="D174" s="49" t="n"/>
      <c r="E174" s="50" t="n"/>
      <c r="F174" s="24" t="n"/>
      <c r="G174" s="49" t="n"/>
      <c r="H174" s="49" t="n"/>
      <c r="I174" s="24" t="n"/>
      <c r="J174" s="24" t="n"/>
      <c r="K174" s="51">
        <f>IF(AND(A174="",C174=""),"",IF(F174="","Elige el estado",IF(OR(F174="Recibido completo",F174="Recibido con incidencias"),IF(ISNUMBER(H174),"","Falta la fecha de recepción"),IF(AND(ISNUMBER(M174),M174&lt;TODAY()),"Atrasado",IF(AND(F174="Enviado",ISNUMBER(B174),TODAY()-B174&gt;=N($J$3)),"Sin confirmar","")))))</f>
        <v/>
      </c>
      <c r="L174" s="52">
        <f>IF(OR(AND(A174="",C174=""),NOT(ISNUMBER(M174))),"",IF(OR(F174="Recibido completo",F174="Recibido con incidencias"),IF(ISNUMBER(H174),MAX(0,H174-M174),""),IF(M174&lt;TODAY(),TODAY()-M174,"")))</f>
        <v/>
      </c>
      <c r="M174">
        <f>IF(ISNUMBER(G174),G174,IF(ISNUMBER(D174),D174,""))</f>
        <v/>
      </c>
      <c r="N174">
        <f>IF(OR(A174&lt;&gt;"",C174&lt;&gt;""),ROW(),"")</f>
        <v/>
      </c>
    </row>
    <row r="175" ht="17" customHeight="1">
      <c r="A175" s="24" t="n"/>
      <c r="B175" s="49" t="n"/>
      <c r="C175" s="24" t="n"/>
      <c r="D175" s="49" t="n"/>
      <c r="E175" s="50" t="n"/>
      <c r="F175" s="24" t="n"/>
      <c r="G175" s="49" t="n"/>
      <c r="H175" s="49" t="n"/>
      <c r="I175" s="24" t="n"/>
      <c r="J175" s="24" t="n"/>
      <c r="K175" s="51">
        <f>IF(AND(A175="",C175=""),"",IF(F175="","Elige el estado",IF(OR(F175="Recibido completo",F175="Recibido con incidencias"),IF(ISNUMBER(H175),"","Falta la fecha de recepción"),IF(AND(ISNUMBER(M175),M175&lt;TODAY()),"Atrasado",IF(AND(F175="Enviado",ISNUMBER(B175),TODAY()-B175&gt;=N($J$3)),"Sin confirmar","")))))</f>
        <v/>
      </c>
      <c r="L175" s="52">
        <f>IF(OR(AND(A175="",C175=""),NOT(ISNUMBER(M175))),"",IF(OR(F175="Recibido completo",F175="Recibido con incidencias"),IF(ISNUMBER(H175),MAX(0,H175-M175),""),IF(M175&lt;TODAY(),TODAY()-M175,"")))</f>
        <v/>
      </c>
      <c r="M175">
        <f>IF(ISNUMBER(G175),G175,IF(ISNUMBER(D175),D175,""))</f>
        <v/>
      </c>
      <c r="N175">
        <f>IF(OR(A175&lt;&gt;"",C175&lt;&gt;""),ROW(),"")</f>
        <v/>
      </c>
    </row>
    <row r="176" ht="17" customHeight="1">
      <c r="A176" s="24" t="n"/>
      <c r="B176" s="49" t="n"/>
      <c r="C176" s="24" t="n"/>
      <c r="D176" s="49" t="n"/>
      <c r="E176" s="50" t="n"/>
      <c r="F176" s="24" t="n"/>
      <c r="G176" s="49" t="n"/>
      <c r="H176" s="49" t="n"/>
      <c r="I176" s="24" t="n"/>
      <c r="J176" s="24" t="n"/>
      <c r="K176" s="51">
        <f>IF(AND(A176="",C176=""),"",IF(F176="","Elige el estado",IF(OR(F176="Recibido completo",F176="Recibido con incidencias"),IF(ISNUMBER(H176),"","Falta la fecha de recepción"),IF(AND(ISNUMBER(M176),M176&lt;TODAY()),"Atrasado",IF(AND(F176="Enviado",ISNUMBER(B176),TODAY()-B176&gt;=N($J$3)),"Sin confirmar","")))))</f>
        <v/>
      </c>
      <c r="L176" s="52">
        <f>IF(OR(AND(A176="",C176=""),NOT(ISNUMBER(M176))),"",IF(OR(F176="Recibido completo",F176="Recibido con incidencias"),IF(ISNUMBER(H176),MAX(0,H176-M176),""),IF(M176&lt;TODAY(),TODAY()-M176,"")))</f>
        <v/>
      </c>
      <c r="M176">
        <f>IF(ISNUMBER(G176),G176,IF(ISNUMBER(D176),D176,""))</f>
        <v/>
      </c>
      <c r="N176">
        <f>IF(OR(A176&lt;&gt;"",C176&lt;&gt;""),ROW(),"")</f>
        <v/>
      </c>
    </row>
    <row r="177" ht="17" customHeight="1">
      <c r="A177" s="24" t="n"/>
      <c r="B177" s="49" t="n"/>
      <c r="C177" s="24" t="n"/>
      <c r="D177" s="49" t="n"/>
      <c r="E177" s="50" t="n"/>
      <c r="F177" s="24" t="n"/>
      <c r="G177" s="49" t="n"/>
      <c r="H177" s="49" t="n"/>
      <c r="I177" s="24" t="n"/>
      <c r="J177" s="24" t="n"/>
      <c r="K177" s="51">
        <f>IF(AND(A177="",C177=""),"",IF(F177="","Elige el estado",IF(OR(F177="Recibido completo",F177="Recibido con incidencias"),IF(ISNUMBER(H177),"","Falta la fecha de recepción"),IF(AND(ISNUMBER(M177),M177&lt;TODAY()),"Atrasado",IF(AND(F177="Enviado",ISNUMBER(B177),TODAY()-B177&gt;=N($J$3)),"Sin confirmar","")))))</f>
        <v/>
      </c>
      <c r="L177" s="52">
        <f>IF(OR(AND(A177="",C177=""),NOT(ISNUMBER(M177))),"",IF(OR(F177="Recibido completo",F177="Recibido con incidencias"),IF(ISNUMBER(H177),MAX(0,H177-M177),""),IF(M177&lt;TODAY(),TODAY()-M177,"")))</f>
        <v/>
      </c>
      <c r="M177">
        <f>IF(ISNUMBER(G177),G177,IF(ISNUMBER(D177),D177,""))</f>
        <v/>
      </c>
      <c r="N177">
        <f>IF(OR(A177&lt;&gt;"",C177&lt;&gt;""),ROW(),"")</f>
        <v/>
      </c>
    </row>
    <row r="178" ht="17" customHeight="1">
      <c r="A178" s="24" t="n"/>
      <c r="B178" s="49" t="n"/>
      <c r="C178" s="24" t="n"/>
      <c r="D178" s="49" t="n"/>
      <c r="E178" s="50" t="n"/>
      <c r="F178" s="24" t="n"/>
      <c r="G178" s="49" t="n"/>
      <c r="H178" s="49" t="n"/>
      <c r="I178" s="24" t="n"/>
      <c r="J178" s="24" t="n"/>
      <c r="K178" s="51">
        <f>IF(AND(A178="",C178=""),"",IF(F178="","Elige el estado",IF(OR(F178="Recibido completo",F178="Recibido con incidencias"),IF(ISNUMBER(H178),"","Falta la fecha de recepción"),IF(AND(ISNUMBER(M178),M178&lt;TODAY()),"Atrasado",IF(AND(F178="Enviado",ISNUMBER(B178),TODAY()-B178&gt;=N($J$3)),"Sin confirmar","")))))</f>
        <v/>
      </c>
      <c r="L178" s="52">
        <f>IF(OR(AND(A178="",C178=""),NOT(ISNUMBER(M178))),"",IF(OR(F178="Recibido completo",F178="Recibido con incidencias"),IF(ISNUMBER(H178),MAX(0,H178-M178),""),IF(M178&lt;TODAY(),TODAY()-M178,"")))</f>
        <v/>
      </c>
      <c r="M178">
        <f>IF(ISNUMBER(G178),G178,IF(ISNUMBER(D178),D178,""))</f>
        <v/>
      </c>
      <c r="N178">
        <f>IF(OR(A178&lt;&gt;"",C178&lt;&gt;""),ROW(),"")</f>
        <v/>
      </c>
    </row>
    <row r="179" ht="17" customHeight="1">
      <c r="A179" s="24" t="n"/>
      <c r="B179" s="49" t="n"/>
      <c r="C179" s="24" t="n"/>
      <c r="D179" s="49" t="n"/>
      <c r="E179" s="50" t="n"/>
      <c r="F179" s="24" t="n"/>
      <c r="G179" s="49" t="n"/>
      <c r="H179" s="49" t="n"/>
      <c r="I179" s="24" t="n"/>
      <c r="J179" s="24" t="n"/>
      <c r="K179" s="51">
        <f>IF(AND(A179="",C179=""),"",IF(F179="","Elige el estado",IF(OR(F179="Recibido completo",F179="Recibido con incidencias"),IF(ISNUMBER(H179),"","Falta la fecha de recepción"),IF(AND(ISNUMBER(M179),M179&lt;TODAY()),"Atrasado",IF(AND(F179="Enviado",ISNUMBER(B179),TODAY()-B179&gt;=N($J$3)),"Sin confirmar","")))))</f>
        <v/>
      </c>
      <c r="L179" s="52">
        <f>IF(OR(AND(A179="",C179=""),NOT(ISNUMBER(M179))),"",IF(OR(F179="Recibido completo",F179="Recibido con incidencias"),IF(ISNUMBER(H179),MAX(0,H179-M179),""),IF(M179&lt;TODAY(),TODAY()-M179,"")))</f>
        <v/>
      </c>
      <c r="M179">
        <f>IF(ISNUMBER(G179),G179,IF(ISNUMBER(D179),D179,""))</f>
        <v/>
      </c>
      <c r="N179">
        <f>IF(OR(A179&lt;&gt;"",C179&lt;&gt;""),ROW(),"")</f>
        <v/>
      </c>
    </row>
    <row r="180" ht="17" customHeight="1">
      <c r="A180" s="24" t="n"/>
      <c r="B180" s="49" t="n"/>
      <c r="C180" s="24" t="n"/>
      <c r="D180" s="49" t="n"/>
      <c r="E180" s="50" t="n"/>
      <c r="F180" s="24" t="n"/>
      <c r="G180" s="49" t="n"/>
      <c r="H180" s="49" t="n"/>
      <c r="I180" s="24" t="n"/>
      <c r="J180" s="24" t="n"/>
      <c r="K180" s="51">
        <f>IF(AND(A180="",C180=""),"",IF(F180="","Elige el estado",IF(OR(F180="Recibido completo",F180="Recibido con incidencias"),IF(ISNUMBER(H180),"","Falta la fecha de recepción"),IF(AND(ISNUMBER(M180),M180&lt;TODAY()),"Atrasado",IF(AND(F180="Enviado",ISNUMBER(B180),TODAY()-B180&gt;=N($J$3)),"Sin confirmar","")))))</f>
        <v/>
      </c>
      <c r="L180" s="52">
        <f>IF(OR(AND(A180="",C180=""),NOT(ISNUMBER(M180))),"",IF(OR(F180="Recibido completo",F180="Recibido con incidencias"),IF(ISNUMBER(H180),MAX(0,H180-M180),""),IF(M180&lt;TODAY(),TODAY()-M180,"")))</f>
        <v/>
      </c>
      <c r="M180">
        <f>IF(ISNUMBER(G180),G180,IF(ISNUMBER(D180),D180,""))</f>
        <v/>
      </c>
      <c r="N180">
        <f>IF(OR(A180&lt;&gt;"",C180&lt;&gt;""),ROW(),"")</f>
        <v/>
      </c>
    </row>
    <row r="181" ht="17" customHeight="1">
      <c r="A181" s="24" t="n"/>
      <c r="B181" s="49" t="n"/>
      <c r="C181" s="24" t="n"/>
      <c r="D181" s="49" t="n"/>
      <c r="E181" s="50" t="n"/>
      <c r="F181" s="24" t="n"/>
      <c r="G181" s="49" t="n"/>
      <c r="H181" s="49" t="n"/>
      <c r="I181" s="24" t="n"/>
      <c r="J181" s="24" t="n"/>
      <c r="K181" s="51">
        <f>IF(AND(A181="",C181=""),"",IF(F181="","Elige el estado",IF(OR(F181="Recibido completo",F181="Recibido con incidencias"),IF(ISNUMBER(H181),"","Falta la fecha de recepción"),IF(AND(ISNUMBER(M181),M181&lt;TODAY()),"Atrasado",IF(AND(F181="Enviado",ISNUMBER(B181),TODAY()-B181&gt;=N($J$3)),"Sin confirmar","")))))</f>
        <v/>
      </c>
      <c r="L181" s="52">
        <f>IF(OR(AND(A181="",C181=""),NOT(ISNUMBER(M181))),"",IF(OR(F181="Recibido completo",F181="Recibido con incidencias"),IF(ISNUMBER(H181),MAX(0,H181-M181),""),IF(M181&lt;TODAY(),TODAY()-M181,"")))</f>
        <v/>
      </c>
      <c r="M181">
        <f>IF(ISNUMBER(G181),G181,IF(ISNUMBER(D181),D181,""))</f>
        <v/>
      </c>
      <c r="N181">
        <f>IF(OR(A181&lt;&gt;"",C181&lt;&gt;""),ROW(),"")</f>
        <v/>
      </c>
    </row>
    <row r="182" ht="17" customHeight="1">
      <c r="A182" s="24" t="n"/>
      <c r="B182" s="49" t="n"/>
      <c r="C182" s="24" t="n"/>
      <c r="D182" s="49" t="n"/>
      <c r="E182" s="50" t="n"/>
      <c r="F182" s="24" t="n"/>
      <c r="G182" s="49" t="n"/>
      <c r="H182" s="49" t="n"/>
      <c r="I182" s="24" t="n"/>
      <c r="J182" s="24" t="n"/>
      <c r="K182" s="51">
        <f>IF(AND(A182="",C182=""),"",IF(F182="","Elige el estado",IF(OR(F182="Recibido completo",F182="Recibido con incidencias"),IF(ISNUMBER(H182),"","Falta la fecha de recepción"),IF(AND(ISNUMBER(M182),M182&lt;TODAY()),"Atrasado",IF(AND(F182="Enviado",ISNUMBER(B182),TODAY()-B182&gt;=N($J$3)),"Sin confirmar","")))))</f>
        <v/>
      </c>
      <c r="L182" s="52">
        <f>IF(OR(AND(A182="",C182=""),NOT(ISNUMBER(M182))),"",IF(OR(F182="Recibido completo",F182="Recibido con incidencias"),IF(ISNUMBER(H182),MAX(0,H182-M182),""),IF(M182&lt;TODAY(),TODAY()-M182,"")))</f>
        <v/>
      </c>
      <c r="M182">
        <f>IF(ISNUMBER(G182),G182,IF(ISNUMBER(D182),D182,""))</f>
        <v/>
      </c>
      <c r="N182">
        <f>IF(OR(A182&lt;&gt;"",C182&lt;&gt;""),ROW(),"")</f>
        <v/>
      </c>
    </row>
    <row r="183" ht="17" customHeight="1">
      <c r="A183" s="24" t="n"/>
      <c r="B183" s="49" t="n"/>
      <c r="C183" s="24" t="n"/>
      <c r="D183" s="49" t="n"/>
      <c r="E183" s="50" t="n"/>
      <c r="F183" s="24" t="n"/>
      <c r="G183" s="49" t="n"/>
      <c r="H183" s="49" t="n"/>
      <c r="I183" s="24" t="n"/>
      <c r="J183" s="24" t="n"/>
      <c r="K183" s="51">
        <f>IF(AND(A183="",C183=""),"",IF(F183="","Elige el estado",IF(OR(F183="Recibido completo",F183="Recibido con incidencias"),IF(ISNUMBER(H183),"","Falta la fecha de recepción"),IF(AND(ISNUMBER(M183),M183&lt;TODAY()),"Atrasado",IF(AND(F183="Enviado",ISNUMBER(B183),TODAY()-B183&gt;=N($J$3)),"Sin confirmar","")))))</f>
        <v/>
      </c>
      <c r="L183" s="52">
        <f>IF(OR(AND(A183="",C183=""),NOT(ISNUMBER(M183))),"",IF(OR(F183="Recibido completo",F183="Recibido con incidencias"),IF(ISNUMBER(H183),MAX(0,H183-M183),""),IF(M183&lt;TODAY(),TODAY()-M183,"")))</f>
        <v/>
      </c>
      <c r="M183">
        <f>IF(ISNUMBER(G183),G183,IF(ISNUMBER(D183),D183,""))</f>
        <v/>
      </c>
      <c r="N183">
        <f>IF(OR(A183&lt;&gt;"",C183&lt;&gt;""),ROW(),"")</f>
        <v/>
      </c>
    </row>
    <row r="184" ht="17" customHeight="1">
      <c r="A184" s="24" t="n"/>
      <c r="B184" s="49" t="n"/>
      <c r="C184" s="24" t="n"/>
      <c r="D184" s="49" t="n"/>
      <c r="E184" s="50" t="n"/>
      <c r="F184" s="24" t="n"/>
      <c r="G184" s="49" t="n"/>
      <c r="H184" s="49" t="n"/>
      <c r="I184" s="24" t="n"/>
      <c r="J184" s="24" t="n"/>
      <c r="K184" s="51">
        <f>IF(AND(A184="",C184=""),"",IF(F184="","Elige el estado",IF(OR(F184="Recibido completo",F184="Recibido con incidencias"),IF(ISNUMBER(H184),"","Falta la fecha de recepción"),IF(AND(ISNUMBER(M184),M184&lt;TODAY()),"Atrasado",IF(AND(F184="Enviado",ISNUMBER(B184),TODAY()-B184&gt;=N($J$3)),"Sin confirmar","")))))</f>
        <v/>
      </c>
      <c r="L184" s="52">
        <f>IF(OR(AND(A184="",C184=""),NOT(ISNUMBER(M184))),"",IF(OR(F184="Recibido completo",F184="Recibido con incidencias"),IF(ISNUMBER(H184),MAX(0,H184-M184),""),IF(M184&lt;TODAY(),TODAY()-M184,"")))</f>
        <v/>
      </c>
      <c r="M184">
        <f>IF(ISNUMBER(G184),G184,IF(ISNUMBER(D184),D184,""))</f>
        <v/>
      </c>
      <c r="N184">
        <f>IF(OR(A184&lt;&gt;"",C184&lt;&gt;""),ROW(),"")</f>
        <v/>
      </c>
    </row>
    <row r="185" ht="17" customHeight="1">
      <c r="A185" s="24" t="n"/>
      <c r="B185" s="49" t="n"/>
      <c r="C185" s="24" t="n"/>
      <c r="D185" s="49" t="n"/>
      <c r="E185" s="50" t="n"/>
      <c r="F185" s="24" t="n"/>
      <c r="G185" s="49" t="n"/>
      <c r="H185" s="49" t="n"/>
      <c r="I185" s="24" t="n"/>
      <c r="J185" s="24" t="n"/>
      <c r="K185" s="51">
        <f>IF(AND(A185="",C185=""),"",IF(F185="","Elige el estado",IF(OR(F185="Recibido completo",F185="Recibido con incidencias"),IF(ISNUMBER(H185),"","Falta la fecha de recepción"),IF(AND(ISNUMBER(M185),M185&lt;TODAY()),"Atrasado",IF(AND(F185="Enviado",ISNUMBER(B185),TODAY()-B185&gt;=N($J$3)),"Sin confirmar","")))))</f>
        <v/>
      </c>
      <c r="L185" s="52">
        <f>IF(OR(AND(A185="",C185=""),NOT(ISNUMBER(M185))),"",IF(OR(F185="Recibido completo",F185="Recibido con incidencias"),IF(ISNUMBER(H185),MAX(0,H185-M185),""),IF(M185&lt;TODAY(),TODAY()-M185,"")))</f>
        <v/>
      </c>
      <c r="M185">
        <f>IF(ISNUMBER(G185),G185,IF(ISNUMBER(D185),D185,""))</f>
        <v/>
      </c>
      <c r="N185">
        <f>IF(OR(A185&lt;&gt;"",C185&lt;&gt;""),ROW(),"")</f>
        <v/>
      </c>
    </row>
    <row r="186" ht="17" customHeight="1">
      <c r="A186" s="24" t="n"/>
      <c r="B186" s="49" t="n"/>
      <c r="C186" s="24" t="n"/>
      <c r="D186" s="49" t="n"/>
      <c r="E186" s="50" t="n"/>
      <c r="F186" s="24" t="n"/>
      <c r="G186" s="49" t="n"/>
      <c r="H186" s="49" t="n"/>
      <c r="I186" s="24" t="n"/>
      <c r="J186" s="24" t="n"/>
      <c r="K186" s="51">
        <f>IF(AND(A186="",C186=""),"",IF(F186="","Elige el estado",IF(OR(F186="Recibido completo",F186="Recibido con incidencias"),IF(ISNUMBER(H186),"","Falta la fecha de recepción"),IF(AND(ISNUMBER(M186),M186&lt;TODAY()),"Atrasado",IF(AND(F186="Enviado",ISNUMBER(B186),TODAY()-B186&gt;=N($J$3)),"Sin confirmar","")))))</f>
        <v/>
      </c>
      <c r="L186" s="52">
        <f>IF(OR(AND(A186="",C186=""),NOT(ISNUMBER(M186))),"",IF(OR(F186="Recibido completo",F186="Recibido con incidencias"),IF(ISNUMBER(H186),MAX(0,H186-M186),""),IF(M186&lt;TODAY(),TODAY()-M186,"")))</f>
        <v/>
      </c>
      <c r="M186">
        <f>IF(ISNUMBER(G186),G186,IF(ISNUMBER(D186),D186,""))</f>
        <v/>
      </c>
      <c r="N186">
        <f>IF(OR(A186&lt;&gt;"",C186&lt;&gt;""),ROW(),"")</f>
        <v/>
      </c>
    </row>
    <row r="187" ht="17" customHeight="1">
      <c r="A187" s="24" t="n"/>
      <c r="B187" s="49" t="n"/>
      <c r="C187" s="24" t="n"/>
      <c r="D187" s="49" t="n"/>
      <c r="E187" s="50" t="n"/>
      <c r="F187" s="24" t="n"/>
      <c r="G187" s="49" t="n"/>
      <c r="H187" s="49" t="n"/>
      <c r="I187" s="24" t="n"/>
      <c r="J187" s="24" t="n"/>
      <c r="K187" s="51">
        <f>IF(AND(A187="",C187=""),"",IF(F187="","Elige el estado",IF(OR(F187="Recibido completo",F187="Recibido con incidencias"),IF(ISNUMBER(H187),"","Falta la fecha de recepción"),IF(AND(ISNUMBER(M187),M187&lt;TODAY()),"Atrasado",IF(AND(F187="Enviado",ISNUMBER(B187),TODAY()-B187&gt;=N($J$3)),"Sin confirmar","")))))</f>
        <v/>
      </c>
      <c r="L187" s="52">
        <f>IF(OR(AND(A187="",C187=""),NOT(ISNUMBER(M187))),"",IF(OR(F187="Recibido completo",F187="Recibido con incidencias"),IF(ISNUMBER(H187),MAX(0,H187-M187),""),IF(M187&lt;TODAY(),TODAY()-M187,"")))</f>
        <v/>
      </c>
      <c r="M187">
        <f>IF(ISNUMBER(G187),G187,IF(ISNUMBER(D187),D187,""))</f>
        <v/>
      </c>
      <c r="N187">
        <f>IF(OR(A187&lt;&gt;"",C187&lt;&gt;""),ROW(),"")</f>
        <v/>
      </c>
    </row>
    <row r="188" ht="17" customHeight="1">
      <c r="A188" s="24" t="n"/>
      <c r="B188" s="49" t="n"/>
      <c r="C188" s="24" t="n"/>
      <c r="D188" s="49" t="n"/>
      <c r="E188" s="50" t="n"/>
      <c r="F188" s="24" t="n"/>
      <c r="G188" s="49" t="n"/>
      <c r="H188" s="49" t="n"/>
      <c r="I188" s="24" t="n"/>
      <c r="J188" s="24" t="n"/>
      <c r="K188" s="51">
        <f>IF(AND(A188="",C188=""),"",IF(F188="","Elige el estado",IF(OR(F188="Recibido completo",F188="Recibido con incidencias"),IF(ISNUMBER(H188),"","Falta la fecha de recepción"),IF(AND(ISNUMBER(M188),M188&lt;TODAY()),"Atrasado",IF(AND(F188="Enviado",ISNUMBER(B188),TODAY()-B188&gt;=N($J$3)),"Sin confirmar","")))))</f>
        <v/>
      </c>
      <c r="L188" s="52">
        <f>IF(OR(AND(A188="",C188=""),NOT(ISNUMBER(M188))),"",IF(OR(F188="Recibido completo",F188="Recibido con incidencias"),IF(ISNUMBER(H188),MAX(0,H188-M188),""),IF(M188&lt;TODAY(),TODAY()-M188,"")))</f>
        <v/>
      </c>
      <c r="M188">
        <f>IF(ISNUMBER(G188),G188,IF(ISNUMBER(D188),D188,""))</f>
        <v/>
      </c>
      <c r="N188">
        <f>IF(OR(A188&lt;&gt;"",C188&lt;&gt;""),ROW(),"")</f>
        <v/>
      </c>
    </row>
    <row r="189" ht="17" customHeight="1">
      <c r="A189" s="24" t="n"/>
      <c r="B189" s="49" t="n"/>
      <c r="C189" s="24" t="n"/>
      <c r="D189" s="49" t="n"/>
      <c r="E189" s="50" t="n"/>
      <c r="F189" s="24" t="n"/>
      <c r="G189" s="49" t="n"/>
      <c r="H189" s="49" t="n"/>
      <c r="I189" s="24" t="n"/>
      <c r="J189" s="24" t="n"/>
      <c r="K189" s="51">
        <f>IF(AND(A189="",C189=""),"",IF(F189="","Elige el estado",IF(OR(F189="Recibido completo",F189="Recibido con incidencias"),IF(ISNUMBER(H189),"","Falta la fecha de recepción"),IF(AND(ISNUMBER(M189),M189&lt;TODAY()),"Atrasado",IF(AND(F189="Enviado",ISNUMBER(B189),TODAY()-B189&gt;=N($J$3)),"Sin confirmar","")))))</f>
        <v/>
      </c>
      <c r="L189" s="52">
        <f>IF(OR(AND(A189="",C189=""),NOT(ISNUMBER(M189))),"",IF(OR(F189="Recibido completo",F189="Recibido con incidencias"),IF(ISNUMBER(H189),MAX(0,H189-M189),""),IF(M189&lt;TODAY(),TODAY()-M189,"")))</f>
        <v/>
      </c>
      <c r="M189">
        <f>IF(ISNUMBER(G189),G189,IF(ISNUMBER(D189),D189,""))</f>
        <v/>
      </c>
      <c r="N189">
        <f>IF(OR(A189&lt;&gt;"",C189&lt;&gt;""),ROW(),"")</f>
        <v/>
      </c>
    </row>
    <row r="190" ht="17" customHeight="1">
      <c r="A190" s="24" t="n"/>
      <c r="B190" s="49" t="n"/>
      <c r="C190" s="24" t="n"/>
      <c r="D190" s="49" t="n"/>
      <c r="E190" s="50" t="n"/>
      <c r="F190" s="24" t="n"/>
      <c r="G190" s="49" t="n"/>
      <c r="H190" s="49" t="n"/>
      <c r="I190" s="24" t="n"/>
      <c r="J190" s="24" t="n"/>
      <c r="K190" s="51">
        <f>IF(AND(A190="",C190=""),"",IF(F190="","Elige el estado",IF(OR(F190="Recibido completo",F190="Recibido con incidencias"),IF(ISNUMBER(H190),"","Falta la fecha de recepción"),IF(AND(ISNUMBER(M190),M190&lt;TODAY()),"Atrasado",IF(AND(F190="Enviado",ISNUMBER(B190),TODAY()-B190&gt;=N($J$3)),"Sin confirmar","")))))</f>
        <v/>
      </c>
      <c r="L190" s="52">
        <f>IF(OR(AND(A190="",C190=""),NOT(ISNUMBER(M190))),"",IF(OR(F190="Recibido completo",F190="Recibido con incidencias"),IF(ISNUMBER(H190),MAX(0,H190-M190),""),IF(M190&lt;TODAY(),TODAY()-M190,"")))</f>
        <v/>
      </c>
      <c r="M190">
        <f>IF(ISNUMBER(G190),G190,IF(ISNUMBER(D190),D190,""))</f>
        <v/>
      </c>
      <c r="N190">
        <f>IF(OR(A190&lt;&gt;"",C190&lt;&gt;""),ROW(),"")</f>
        <v/>
      </c>
    </row>
    <row r="191" ht="17" customHeight="1">
      <c r="A191" s="24" t="n"/>
      <c r="B191" s="49" t="n"/>
      <c r="C191" s="24" t="n"/>
      <c r="D191" s="49" t="n"/>
      <c r="E191" s="50" t="n"/>
      <c r="F191" s="24" t="n"/>
      <c r="G191" s="49" t="n"/>
      <c r="H191" s="49" t="n"/>
      <c r="I191" s="24" t="n"/>
      <c r="J191" s="24" t="n"/>
      <c r="K191" s="51">
        <f>IF(AND(A191="",C191=""),"",IF(F191="","Elige el estado",IF(OR(F191="Recibido completo",F191="Recibido con incidencias"),IF(ISNUMBER(H191),"","Falta la fecha de recepción"),IF(AND(ISNUMBER(M191),M191&lt;TODAY()),"Atrasado",IF(AND(F191="Enviado",ISNUMBER(B191),TODAY()-B191&gt;=N($J$3)),"Sin confirmar","")))))</f>
        <v/>
      </c>
      <c r="L191" s="52">
        <f>IF(OR(AND(A191="",C191=""),NOT(ISNUMBER(M191))),"",IF(OR(F191="Recibido completo",F191="Recibido con incidencias"),IF(ISNUMBER(H191),MAX(0,H191-M191),""),IF(M191&lt;TODAY(),TODAY()-M191,"")))</f>
        <v/>
      </c>
      <c r="M191">
        <f>IF(ISNUMBER(G191),G191,IF(ISNUMBER(D191),D191,""))</f>
        <v/>
      </c>
      <c r="N191">
        <f>IF(OR(A191&lt;&gt;"",C191&lt;&gt;""),ROW(),"")</f>
        <v/>
      </c>
    </row>
    <row r="192" ht="17" customHeight="1">
      <c r="A192" s="24" t="n"/>
      <c r="B192" s="49" t="n"/>
      <c r="C192" s="24" t="n"/>
      <c r="D192" s="49" t="n"/>
      <c r="E192" s="50" t="n"/>
      <c r="F192" s="24" t="n"/>
      <c r="G192" s="49" t="n"/>
      <c r="H192" s="49" t="n"/>
      <c r="I192" s="24" t="n"/>
      <c r="J192" s="24" t="n"/>
      <c r="K192" s="51">
        <f>IF(AND(A192="",C192=""),"",IF(F192="","Elige el estado",IF(OR(F192="Recibido completo",F192="Recibido con incidencias"),IF(ISNUMBER(H192),"","Falta la fecha de recepción"),IF(AND(ISNUMBER(M192),M192&lt;TODAY()),"Atrasado",IF(AND(F192="Enviado",ISNUMBER(B192),TODAY()-B192&gt;=N($J$3)),"Sin confirmar","")))))</f>
        <v/>
      </c>
      <c r="L192" s="52">
        <f>IF(OR(AND(A192="",C192=""),NOT(ISNUMBER(M192))),"",IF(OR(F192="Recibido completo",F192="Recibido con incidencias"),IF(ISNUMBER(H192),MAX(0,H192-M192),""),IF(M192&lt;TODAY(),TODAY()-M192,"")))</f>
        <v/>
      </c>
      <c r="M192">
        <f>IF(ISNUMBER(G192),G192,IF(ISNUMBER(D192),D192,""))</f>
        <v/>
      </c>
      <c r="N192">
        <f>IF(OR(A192&lt;&gt;"",C192&lt;&gt;""),ROW(),"")</f>
        <v/>
      </c>
    </row>
    <row r="193" ht="17" customHeight="1">
      <c r="A193" s="24" t="n"/>
      <c r="B193" s="49" t="n"/>
      <c r="C193" s="24" t="n"/>
      <c r="D193" s="49" t="n"/>
      <c r="E193" s="50" t="n"/>
      <c r="F193" s="24" t="n"/>
      <c r="G193" s="49" t="n"/>
      <c r="H193" s="49" t="n"/>
      <c r="I193" s="24" t="n"/>
      <c r="J193" s="24" t="n"/>
      <c r="K193" s="51">
        <f>IF(AND(A193="",C193=""),"",IF(F193="","Elige el estado",IF(OR(F193="Recibido completo",F193="Recibido con incidencias"),IF(ISNUMBER(H193),"","Falta la fecha de recepción"),IF(AND(ISNUMBER(M193),M193&lt;TODAY()),"Atrasado",IF(AND(F193="Enviado",ISNUMBER(B193),TODAY()-B193&gt;=N($J$3)),"Sin confirmar","")))))</f>
        <v/>
      </c>
      <c r="L193" s="52">
        <f>IF(OR(AND(A193="",C193=""),NOT(ISNUMBER(M193))),"",IF(OR(F193="Recibido completo",F193="Recibido con incidencias"),IF(ISNUMBER(H193),MAX(0,H193-M193),""),IF(M193&lt;TODAY(),TODAY()-M193,"")))</f>
        <v/>
      </c>
      <c r="M193">
        <f>IF(ISNUMBER(G193),G193,IF(ISNUMBER(D193),D193,""))</f>
        <v/>
      </c>
      <c r="N193">
        <f>IF(OR(A193&lt;&gt;"",C193&lt;&gt;""),ROW(),"")</f>
        <v/>
      </c>
    </row>
    <row r="194" ht="17" customHeight="1">
      <c r="A194" s="24" t="n"/>
      <c r="B194" s="49" t="n"/>
      <c r="C194" s="24" t="n"/>
      <c r="D194" s="49" t="n"/>
      <c r="E194" s="50" t="n"/>
      <c r="F194" s="24" t="n"/>
      <c r="G194" s="49" t="n"/>
      <c r="H194" s="49" t="n"/>
      <c r="I194" s="24" t="n"/>
      <c r="J194" s="24" t="n"/>
      <c r="K194" s="51">
        <f>IF(AND(A194="",C194=""),"",IF(F194="","Elige el estado",IF(OR(F194="Recibido completo",F194="Recibido con incidencias"),IF(ISNUMBER(H194),"","Falta la fecha de recepción"),IF(AND(ISNUMBER(M194),M194&lt;TODAY()),"Atrasado",IF(AND(F194="Enviado",ISNUMBER(B194),TODAY()-B194&gt;=N($J$3)),"Sin confirmar","")))))</f>
        <v/>
      </c>
      <c r="L194" s="52">
        <f>IF(OR(AND(A194="",C194=""),NOT(ISNUMBER(M194))),"",IF(OR(F194="Recibido completo",F194="Recibido con incidencias"),IF(ISNUMBER(H194),MAX(0,H194-M194),""),IF(M194&lt;TODAY(),TODAY()-M194,"")))</f>
        <v/>
      </c>
      <c r="M194">
        <f>IF(ISNUMBER(G194),G194,IF(ISNUMBER(D194),D194,""))</f>
        <v/>
      </c>
      <c r="N194">
        <f>IF(OR(A194&lt;&gt;"",C194&lt;&gt;""),ROW(),"")</f>
        <v/>
      </c>
    </row>
    <row r="195" ht="17" customHeight="1">
      <c r="A195" s="24" t="n"/>
      <c r="B195" s="49" t="n"/>
      <c r="C195" s="24" t="n"/>
      <c r="D195" s="49" t="n"/>
      <c r="E195" s="50" t="n"/>
      <c r="F195" s="24" t="n"/>
      <c r="G195" s="49" t="n"/>
      <c r="H195" s="49" t="n"/>
      <c r="I195" s="24" t="n"/>
      <c r="J195" s="24" t="n"/>
      <c r="K195" s="51">
        <f>IF(AND(A195="",C195=""),"",IF(F195="","Elige el estado",IF(OR(F195="Recibido completo",F195="Recibido con incidencias"),IF(ISNUMBER(H195),"","Falta la fecha de recepción"),IF(AND(ISNUMBER(M195),M195&lt;TODAY()),"Atrasado",IF(AND(F195="Enviado",ISNUMBER(B195),TODAY()-B195&gt;=N($J$3)),"Sin confirmar","")))))</f>
        <v/>
      </c>
      <c r="L195" s="52">
        <f>IF(OR(AND(A195="",C195=""),NOT(ISNUMBER(M195))),"",IF(OR(F195="Recibido completo",F195="Recibido con incidencias"),IF(ISNUMBER(H195),MAX(0,H195-M195),""),IF(M195&lt;TODAY(),TODAY()-M195,"")))</f>
        <v/>
      </c>
      <c r="M195">
        <f>IF(ISNUMBER(G195),G195,IF(ISNUMBER(D195),D195,""))</f>
        <v/>
      </c>
      <c r="N195">
        <f>IF(OR(A195&lt;&gt;"",C195&lt;&gt;""),ROW(),"")</f>
        <v/>
      </c>
    </row>
    <row r="196" ht="17" customHeight="1">
      <c r="A196" s="24" t="n"/>
      <c r="B196" s="49" t="n"/>
      <c r="C196" s="24" t="n"/>
      <c r="D196" s="49" t="n"/>
      <c r="E196" s="50" t="n"/>
      <c r="F196" s="24" t="n"/>
      <c r="G196" s="49" t="n"/>
      <c r="H196" s="49" t="n"/>
      <c r="I196" s="24" t="n"/>
      <c r="J196" s="24" t="n"/>
      <c r="K196" s="51">
        <f>IF(AND(A196="",C196=""),"",IF(F196="","Elige el estado",IF(OR(F196="Recibido completo",F196="Recibido con incidencias"),IF(ISNUMBER(H196),"","Falta la fecha de recepción"),IF(AND(ISNUMBER(M196),M196&lt;TODAY()),"Atrasado",IF(AND(F196="Enviado",ISNUMBER(B196),TODAY()-B196&gt;=N($J$3)),"Sin confirmar","")))))</f>
        <v/>
      </c>
      <c r="L196" s="52">
        <f>IF(OR(AND(A196="",C196=""),NOT(ISNUMBER(M196))),"",IF(OR(F196="Recibido completo",F196="Recibido con incidencias"),IF(ISNUMBER(H196),MAX(0,H196-M196),""),IF(M196&lt;TODAY(),TODAY()-M196,"")))</f>
        <v/>
      </c>
      <c r="M196">
        <f>IF(ISNUMBER(G196),G196,IF(ISNUMBER(D196),D196,""))</f>
        <v/>
      </c>
      <c r="N196">
        <f>IF(OR(A196&lt;&gt;"",C196&lt;&gt;""),ROW(),"")</f>
        <v/>
      </c>
    </row>
    <row r="197" ht="17" customHeight="1">
      <c r="A197" s="24" t="n"/>
      <c r="B197" s="49" t="n"/>
      <c r="C197" s="24" t="n"/>
      <c r="D197" s="49" t="n"/>
      <c r="E197" s="50" t="n"/>
      <c r="F197" s="24" t="n"/>
      <c r="G197" s="49" t="n"/>
      <c r="H197" s="49" t="n"/>
      <c r="I197" s="24" t="n"/>
      <c r="J197" s="24" t="n"/>
      <c r="K197" s="51">
        <f>IF(AND(A197="",C197=""),"",IF(F197="","Elige el estado",IF(OR(F197="Recibido completo",F197="Recibido con incidencias"),IF(ISNUMBER(H197),"","Falta la fecha de recepción"),IF(AND(ISNUMBER(M197),M197&lt;TODAY()),"Atrasado",IF(AND(F197="Enviado",ISNUMBER(B197),TODAY()-B197&gt;=N($J$3)),"Sin confirmar","")))))</f>
        <v/>
      </c>
      <c r="L197" s="52">
        <f>IF(OR(AND(A197="",C197=""),NOT(ISNUMBER(M197))),"",IF(OR(F197="Recibido completo",F197="Recibido con incidencias"),IF(ISNUMBER(H197),MAX(0,H197-M197),""),IF(M197&lt;TODAY(),TODAY()-M197,"")))</f>
        <v/>
      </c>
      <c r="M197">
        <f>IF(ISNUMBER(G197),G197,IF(ISNUMBER(D197),D197,""))</f>
        <v/>
      </c>
      <c r="N197">
        <f>IF(OR(A197&lt;&gt;"",C197&lt;&gt;""),ROW(),"")</f>
        <v/>
      </c>
    </row>
    <row r="198" ht="17" customHeight="1">
      <c r="A198" s="24" t="n"/>
      <c r="B198" s="49" t="n"/>
      <c r="C198" s="24" t="n"/>
      <c r="D198" s="49" t="n"/>
      <c r="E198" s="50" t="n"/>
      <c r="F198" s="24" t="n"/>
      <c r="G198" s="49" t="n"/>
      <c r="H198" s="49" t="n"/>
      <c r="I198" s="24" t="n"/>
      <c r="J198" s="24" t="n"/>
      <c r="K198" s="51">
        <f>IF(AND(A198="",C198=""),"",IF(F198="","Elige el estado",IF(OR(F198="Recibido completo",F198="Recibido con incidencias"),IF(ISNUMBER(H198),"","Falta la fecha de recepción"),IF(AND(ISNUMBER(M198),M198&lt;TODAY()),"Atrasado",IF(AND(F198="Enviado",ISNUMBER(B198),TODAY()-B198&gt;=N($J$3)),"Sin confirmar","")))))</f>
        <v/>
      </c>
      <c r="L198" s="52">
        <f>IF(OR(AND(A198="",C198=""),NOT(ISNUMBER(M198))),"",IF(OR(F198="Recibido completo",F198="Recibido con incidencias"),IF(ISNUMBER(H198),MAX(0,H198-M198),""),IF(M198&lt;TODAY(),TODAY()-M198,"")))</f>
        <v/>
      </c>
      <c r="M198">
        <f>IF(ISNUMBER(G198),G198,IF(ISNUMBER(D198),D198,""))</f>
        <v/>
      </c>
      <c r="N198">
        <f>IF(OR(A198&lt;&gt;"",C198&lt;&gt;""),ROW(),"")</f>
        <v/>
      </c>
    </row>
    <row r="199" ht="17" customHeight="1">
      <c r="A199" s="24" t="n"/>
      <c r="B199" s="49" t="n"/>
      <c r="C199" s="24" t="n"/>
      <c r="D199" s="49" t="n"/>
      <c r="E199" s="50" t="n"/>
      <c r="F199" s="24" t="n"/>
      <c r="G199" s="49" t="n"/>
      <c r="H199" s="49" t="n"/>
      <c r="I199" s="24" t="n"/>
      <c r="J199" s="24" t="n"/>
      <c r="K199" s="51">
        <f>IF(AND(A199="",C199=""),"",IF(F199="","Elige el estado",IF(OR(F199="Recibido completo",F199="Recibido con incidencias"),IF(ISNUMBER(H199),"","Falta la fecha de recepción"),IF(AND(ISNUMBER(M199),M199&lt;TODAY()),"Atrasado",IF(AND(F199="Enviado",ISNUMBER(B199),TODAY()-B199&gt;=N($J$3)),"Sin confirmar","")))))</f>
        <v/>
      </c>
      <c r="L199" s="52">
        <f>IF(OR(AND(A199="",C199=""),NOT(ISNUMBER(M199))),"",IF(OR(F199="Recibido completo",F199="Recibido con incidencias"),IF(ISNUMBER(H199),MAX(0,H199-M199),""),IF(M199&lt;TODAY(),TODAY()-M199,"")))</f>
        <v/>
      </c>
      <c r="M199">
        <f>IF(ISNUMBER(G199),G199,IF(ISNUMBER(D199),D199,""))</f>
        <v/>
      </c>
      <c r="N199">
        <f>IF(OR(A199&lt;&gt;"",C199&lt;&gt;""),ROW(),"")</f>
        <v/>
      </c>
    </row>
    <row r="200" ht="17" customHeight="1">
      <c r="A200" s="24" t="n"/>
      <c r="B200" s="49" t="n"/>
      <c r="C200" s="24" t="n"/>
      <c r="D200" s="49" t="n"/>
      <c r="E200" s="50" t="n"/>
      <c r="F200" s="24" t="n"/>
      <c r="G200" s="49" t="n"/>
      <c r="H200" s="49" t="n"/>
      <c r="I200" s="24" t="n"/>
      <c r="J200" s="24" t="n"/>
      <c r="K200" s="51">
        <f>IF(AND(A200="",C200=""),"",IF(F200="","Elige el estado",IF(OR(F200="Recibido completo",F200="Recibido con incidencias"),IF(ISNUMBER(H200),"","Falta la fecha de recepción"),IF(AND(ISNUMBER(M200),M200&lt;TODAY()),"Atrasado",IF(AND(F200="Enviado",ISNUMBER(B200),TODAY()-B200&gt;=N($J$3)),"Sin confirmar","")))))</f>
        <v/>
      </c>
      <c r="L200" s="52">
        <f>IF(OR(AND(A200="",C200=""),NOT(ISNUMBER(M200))),"",IF(OR(F200="Recibido completo",F200="Recibido con incidencias"),IF(ISNUMBER(H200),MAX(0,H200-M200),""),IF(M200&lt;TODAY(),TODAY()-M200,"")))</f>
        <v/>
      </c>
      <c r="M200">
        <f>IF(ISNUMBER(G200),G200,IF(ISNUMBER(D200),D200,""))</f>
        <v/>
      </c>
      <c r="N200">
        <f>IF(OR(A200&lt;&gt;"",C200&lt;&gt;""),ROW(),"")</f>
        <v/>
      </c>
    </row>
    <row r="201" ht="17" customHeight="1">
      <c r="A201" s="24" t="n"/>
      <c r="B201" s="49" t="n"/>
      <c r="C201" s="24" t="n"/>
      <c r="D201" s="49" t="n"/>
      <c r="E201" s="50" t="n"/>
      <c r="F201" s="24" t="n"/>
      <c r="G201" s="49" t="n"/>
      <c r="H201" s="49" t="n"/>
      <c r="I201" s="24" t="n"/>
      <c r="J201" s="24" t="n"/>
      <c r="K201" s="51">
        <f>IF(AND(A201="",C201=""),"",IF(F201="","Elige el estado",IF(OR(F201="Recibido completo",F201="Recibido con incidencias"),IF(ISNUMBER(H201),"","Falta la fecha de recepción"),IF(AND(ISNUMBER(M201),M201&lt;TODAY()),"Atrasado",IF(AND(F201="Enviado",ISNUMBER(B201),TODAY()-B201&gt;=N($J$3)),"Sin confirmar","")))))</f>
        <v/>
      </c>
      <c r="L201" s="52">
        <f>IF(OR(AND(A201="",C201=""),NOT(ISNUMBER(M201))),"",IF(OR(F201="Recibido completo",F201="Recibido con incidencias"),IF(ISNUMBER(H201),MAX(0,H201-M201),""),IF(M201&lt;TODAY(),TODAY()-M201,"")))</f>
        <v/>
      </c>
      <c r="M201">
        <f>IF(ISNUMBER(G201),G201,IF(ISNUMBER(D201),D201,""))</f>
        <v/>
      </c>
      <c r="N201">
        <f>IF(OR(A201&lt;&gt;"",C201&lt;&gt;""),ROW(),"")</f>
        <v/>
      </c>
    </row>
    <row r="202" ht="17" customHeight="1">
      <c r="A202" s="24" t="n"/>
      <c r="B202" s="49" t="n"/>
      <c r="C202" s="24" t="n"/>
      <c r="D202" s="49" t="n"/>
      <c r="E202" s="50" t="n"/>
      <c r="F202" s="24" t="n"/>
      <c r="G202" s="49" t="n"/>
      <c r="H202" s="49" t="n"/>
      <c r="I202" s="24" t="n"/>
      <c r="J202" s="24" t="n"/>
      <c r="K202" s="51">
        <f>IF(AND(A202="",C202=""),"",IF(F202="","Elige el estado",IF(OR(F202="Recibido completo",F202="Recibido con incidencias"),IF(ISNUMBER(H202),"","Falta la fecha de recepción"),IF(AND(ISNUMBER(M202),M202&lt;TODAY()),"Atrasado",IF(AND(F202="Enviado",ISNUMBER(B202),TODAY()-B202&gt;=N($J$3)),"Sin confirmar","")))))</f>
        <v/>
      </c>
      <c r="L202" s="52">
        <f>IF(OR(AND(A202="",C202=""),NOT(ISNUMBER(M202))),"",IF(OR(F202="Recibido completo",F202="Recibido con incidencias"),IF(ISNUMBER(H202),MAX(0,H202-M202),""),IF(M202&lt;TODAY(),TODAY()-M202,"")))</f>
        <v/>
      </c>
      <c r="M202">
        <f>IF(ISNUMBER(G202),G202,IF(ISNUMBER(D202),D202,""))</f>
        <v/>
      </c>
      <c r="N202">
        <f>IF(OR(A202&lt;&gt;"",C202&lt;&gt;""),ROW(),"")</f>
        <v/>
      </c>
    </row>
    <row r="203" ht="17" customHeight="1">
      <c r="A203" s="24" t="n"/>
      <c r="B203" s="49" t="n"/>
      <c r="C203" s="24" t="n"/>
      <c r="D203" s="49" t="n"/>
      <c r="E203" s="50" t="n"/>
      <c r="F203" s="24" t="n"/>
      <c r="G203" s="49" t="n"/>
      <c r="H203" s="49" t="n"/>
      <c r="I203" s="24" t="n"/>
      <c r="J203" s="24" t="n"/>
      <c r="K203" s="51">
        <f>IF(AND(A203="",C203=""),"",IF(F203="","Elige el estado",IF(OR(F203="Recibido completo",F203="Recibido con incidencias"),IF(ISNUMBER(H203),"","Falta la fecha de recepción"),IF(AND(ISNUMBER(M203),M203&lt;TODAY()),"Atrasado",IF(AND(F203="Enviado",ISNUMBER(B203),TODAY()-B203&gt;=N($J$3)),"Sin confirmar","")))))</f>
        <v/>
      </c>
      <c r="L203" s="52">
        <f>IF(OR(AND(A203="",C203=""),NOT(ISNUMBER(M203))),"",IF(OR(F203="Recibido completo",F203="Recibido con incidencias"),IF(ISNUMBER(H203),MAX(0,H203-M203),""),IF(M203&lt;TODAY(),TODAY()-M203,"")))</f>
        <v/>
      </c>
      <c r="M203">
        <f>IF(ISNUMBER(G203),G203,IF(ISNUMBER(D203),D203,""))</f>
        <v/>
      </c>
      <c r="N203">
        <f>IF(OR(A203&lt;&gt;"",C203&lt;&gt;""),ROW(),"")</f>
        <v/>
      </c>
    </row>
    <row r="204" ht="17" customHeight="1">
      <c r="A204" s="24" t="n"/>
      <c r="B204" s="49" t="n"/>
      <c r="C204" s="24" t="n"/>
      <c r="D204" s="49" t="n"/>
      <c r="E204" s="50" t="n"/>
      <c r="F204" s="24" t="n"/>
      <c r="G204" s="49" t="n"/>
      <c r="H204" s="49" t="n"/>
      <c r="I204" s="24" t="n"/>
      <c r="J204" s="24" t="n"/>
      <c r="K204" s="51">
        <f>IF(AND(A204="",C204=""),"",IF(F204="","Elige el estado",IF(OR(F204="Recibido completo",F204="Recibido con incidencias"),IF(ISNUMBER(H204),"","Falta la fecha de recepción"),IF(AND(ISNUMBER(M204),M204&lt;TODAY()),"Atrasado",IF(AND(F204="Enviado",ISNUMBER(B204),TODAY()-B204&gt;=N($J$3)),"Sin confirmar","")))))</f>
        <v/>
      </c>
      <c r="L204" s="52">
        <f>IF(OR(AND(A204="",C204=""),NOT(ISNUMBER(M204))),"",IF(OR(F204="Recibido completo",F204="Recibido con incidencias"),IF(ISNUMBER(H204),MAX(0,H204-M204),""),IF(M204&lt;TODAY(),TODAY()-M204,"")))</f>
        <v/>
      </c>
      <c r="M204">
        <f>IF(ISNUMBER(G204),G204,IF(ISNUMBER(D204),D204,""))</f>
        <v/>
      </c>
      <c r="N204">
        <f>IF(OR(A204&lt;&gt;"",C204&lt;&gt;""),ROW(),"")</f>
        <v/>
      </c>
    </row>
    <row r="205" ht="17" customHeight="1">
      <c r="A205" s="24" t="n"/>
      <c r="B205" s="49" t="n"/>
      <c r="C205" s="24" t="n"/>
      <c r="D205" s="49" t="n"/>
      <c r="E205" s="50" t="n"/>
      <c r="F205" s="24" t="n"/>
      <c r="G205" s="49" t="n"/>
      <c r="H205" s="49" t="n"/>
      <c r="I205" s="24" t="n"/>
      <c r="J205" s="24" t="n"/>
      <c r="K205" s="51">
        <f>IF(AND(A205="",C205=""),"",IF(F205="","Elige el estado",IF(OR(F205="Recibido completo",F205="Recibido con incidencias"),IF(ISNUMBER(H205),"","Falta la fecha de recepción"),IF(AND(ISNUMBER(M205),M205&lt;TODAY()),"Atrasado",IF(AND(F205="Enviado",ISNUMBER(B205),TODAY()-B205&gt;=N($J$3)),"Sin confirmar","")))))</f>
        <v/>
      </c>
      <c r="L205" s="52">
        <f>IF(OR(AND(A205="",C205=""),NOT(ISNUMBER(M205))),"",IF(OR(F205="Recibido completo",F205="Recibido con incidencias"),IF(ISNUMBER(H205),MAX(0,H205-M205),""),IF(M205&lt;TODAY(),TODAY()-M205,"")))</f>
        <v/>
      </c>
      <c r="M205">
        <f>IF(ISNUMBER(G205),G205,IF(ISNUMBER(D205),D205,""))</f>
        <v/>
      </c>
      <c r="N205">
        <f>IF(OR(A205&lt;&gt;"",C205&lt;&gt;""),ROW(),"")</f>
        <v/>
      </c>
    </row>
    <row r="206" ht="17" customHeight="1">
      <c r="A206" s="24" t="n"/>
      <c r="B206" s="49" t="n"/>
      <c r="C206" s="24" t="n"/>
      <c r="D206" s="49" t="n"/>
      <c r="E206" s="50" t="n"/>
      <c r="F206" s="24" t="n"/>
      <c r="G206" s="49" t="n"/>
      <c r="H206" s="49" t="n"/>
      <c r="I206" s="24" t="n"/>
      <c r="J206" s="24" t="n"/>
      <c r="K206" s="51">
        <f>IF(AND(A206="",C206=""),"",IF(F206="","Elige el estado",IF(OR(F206="Recibido completo",F206="Recibido con incidencias"),IF(ISNUMBER(H206),"","Falta la fecha de recepción"),IF(AND(ISNUMBER(M206),M206&lt;TODAY()),"Atrasado",IF(AND(F206="Enviado",ISNUMBER(B206),TODAY()-B206&gt;=N($J$3)),"Sin confirmar","")))))</f>
        <v/>
      </c>
      <c r="L206" s="52">
        <f>IF(OR(AND(A206="",C206=""),NOT(ISNUMBER(M206))),"",IF(OR(F206="Recibido completo",F206="Recibido con incidencias"),IF(ISNUMBER(H206),MAX(0,H206-M206),""),IF(M206&lt;TODAY(),TODAY()-M206,"")))</f>
        <v/>
      </c>
      <c r="M206">
        <f>IF(ISNUMBER(G206),G206,IF(ISNUMBER(D206),D206,""))</f>
        <v/>
      </c>
      <c r="N206">
        <f>IF(OR(A206&lt;&gt;"",C206&lt;&gt;""),ROW(),"")</f>
        <v/>
      </c>
    </row>
    <row r="207" ht="17" customHeight="1">
      <c r="A207" s="24" t="n"/>
      <c r="B207" s="49" t="n"/>
      <c r="C207" s="24" t="n"/>
      <c r="D207" s="49" t="n"/>
      <c r="E207" s="50" t="n"/>
      <c r="F207" s="24" t="n"/>
      <c r="G207" s="49" t="n"/>
      <c r="H207" s="49" t="n"/>
      <c r="I207" s="24" t="n"/>
      <c r="J207" s="24" t="n"/>
      <c r="K207" s="51">
        <f>IF(AND(A207="",C207=""),"",IF(F207="","Elige el estado",IF(OR(F207="Recibido completo",F207="Recibido con incidencias"),IF(ISNUMBER(H207),"","Falta la fecha de recepción"),IF(AND(ISNUMBER(M207),M207&lt;TODAY()),"Atrasado",IF(AND(F207="Enviado",ISNUMBER(B207),TODAY()-B207&gt;=N($J$3)),"Sin confirmar","")))))</f>
        <v/>
      </c>
      <c r="L207" s="52">
        <f>IF(OR(AND(A207="",C207=""),NOT(ISNUMBER(M207))),"",IF(OR(F207="Recibido completo",F207="Recibido con incidencias"),IF(ISNUMBER(H207),MAX(0,H207-M207),""),IF(M207&lt;TODAY(),TODAY()-M207,"")))</f>
        <v/>
      </c>
      <c r="M207">
        <f>IF(ISNUMBER(G207),G207,IF(ISNUMBER(D207),D207,""))</f>
        <v/>
      </c>
      <c r="N207">
        <f>IF(OR(A207&lt;&gt;"",C207&lt;&gt;""),ROW(),"")</f>
        <v/>
      </c>
    </row>
    <row r="208" ht="17" customHeight="1">
      <c r="A208" s="24" t="n"/>
      <c r="B208" s="49" t="n"/>
      <c r="C208" s="24" t="n"/>
      <c r="D208" s="49" t="n"/>
      <c r="E208" s="50" t="n"/>
      <c r="F208" s="24" t="n"/>
      <c r="G208" s="49" t="n"/>
      <c r="H208" s="49" t="n"/>
      <c r="I208" s="24" t="n"/>
      <c r="J208" s="24" t="n"/>
      <c r="K208" s="51">
        <f>IF(AND(A208="",C208=""),"",IF(F208="","Elige el estado",IF(OR(F208="Recibido completo",F208="Recibido con incidencias"),IF(ISNUMBER(H208),"","Falta la fecha de recepción"),IF(AND(ISNUMBER(M208),M208&lt;TODAY()),"Atrasado",IF(AND(F208="Enviado",ISNUMBER(B208),TODAY()-B208&gt;=N($J$3)),"Sin confirmar","")))))</f>
        <v/>
      </c>
      <c r="L208" s="52">
        <f>IF(OR(AND(A208="",C208=""),NOT(ISNUMBER(M208))),"",IF(OR(F208="Recibido completo",F208="Recibido con incidencias"),IF(ISNUMBER(H208),MAX(0,H208-M208),""),IF(M208&lt;TODAY(),TODAY()-M208,"")))</f>
        <v/>
      </c>
      <c r="M208">
        <f>IF(ISNUMBER(G208),G208,IF(ISNUMBER(D208),D208,""))</f>
        <v/>
      </c>
      <c r="N208">
        <f>IF(OR(A208&lt;&gt;"",C208&lt;&gt;""),ROW(),"")</f>
        <v/>
      </c>
    </row>
    <row r="209" ht="17" customHeight="1">
      <c r="A209" s="24" t="n"/>
      <c r="B209" s="49" t="n"/>
      <c r="C209" s="24" t="n"/>
      <c r="D209" s="49" t="n"/>
      <c r="E209" s="50" t="n"/>
      <c r="F209" s="24" t="n"/>
      <c r="G209" s="49" t="n"/>
      <c r="H209" s="49" t="n"/>
      <c r="I209" s="24" t="n"/>
      <c r="J209" s="24" t="n"/>
      <c r="K209" s="51">
        <f>IF(AND(A209="",C209=""),"",IF(F209="","Elige el estado",IF(OR(F209="Recibido completo",F209="Recibido con incidencias"),IF(ISNUMBER(H209),"","Falta la fecha de recepción"),IF(AND(ISNUMBER(M209),M209&lt;TODAY()),"Atrasado",IF(AND(F209="Enviado",ISNUMBER(B209),TODAY()-B209&gt;=N($J$3)),"Sin confirmar","")))))</f>
        <v/>
      </c>
      <c r="L209" s="52">
        <f>IF(OR(AND(A209="",C209=""),NOT(ISNUMBER(M209))),"",IF(OR(F209="Recibido completo",F209="Recibido con incidencias"),IF(ISNUMBER(H209),MAX(0,H209-M209),""),IF(M209&lt;TODAY(),TODAY()-M209,"")))</f>
        <v/>
      </c>
      <c r="M209">
        <f>IF(ISNUMBER(G209),G209,IF(ISNUMBER(D209),D209,""))</f>
        <v/>
      </c>
      <c r="N209">
        <f>IF(OR(A209&lt;&gt;"",C209&lt;&gt;""),ROW(),"")</f>
        <v/>
      </c>
    </row>
    <row r="210" ht="17" customHeight="1">
      <c r="A210" s="24" t="n"/>
      <c r="B210" s="49" t="n"/>
      <c r="C210" s="24" t="n"/>
      <c r="D210" s="49" t="n"/>
      <c r="E210" s="50" t="n"/>
      <c r="F210" s="24" t="n"/>
      <c r="G210" s="49" t="n"/>
      <c r="H210" s="49" t="n"/>
      <c r="I210" s="24" t="n"/>
      <c r="J210" s="24" t="n"/>
      <c r="K210" s="51">
        <f>IF(AND(A210="",C210=""),"",IF(F210="","Elige el estado",IF(OR(F210="Recibido completo",F210="Recibido con incidencias"),IF(ISNUMBER(H210),"","Falta la fecha de recepción"),IF(AND(ISNUMBER(M210),M210&lt;TODAY()),"Atrasado",IF(AND(F210="Enviado",ISNUMBER(B210),TODAY()-B210&gt;=N($J$3)),"Sin confirmar","")))))</f>
        <v/>
      </c>
      <c r="L210" s="52">
        <f>IF(OR(AND(A210="",C210=""),NOT(ISNUMBER(M210))),"",IF(OR(F210="Recibido completo",F210="Recibido con incidencias"),IF(ISNUMBER(H210),MAX(0,H210-M210),""),IF(M210&lt;TODAY(),TODAY()-M210,"")))</f>
        <v/>
      </c>
      <c r="M210">
        <f>IF(ISNUMBER(G210),G210,IF(ISNUMBER(D210),D210,""))</f>
        <v/>
      </c>
      <c r="N210">
        <f>IF(OR(A210&lt;&gt;"",C210&lt;&gt;""),ROW(),"")</f>
        <v/>
      </c>
    </row>
    <row r="211" ht="17" customHeight="1">
      <c r="A211" s="24" t="n"/>
      <c r="B211" s="49" t="n"/>
      <c r="C211" s="24" t="n"/>
      <c r="D211" s="49" t="n"/>
      <c r="E211" s="50" t="n"/>
      <c r="F211" s="24" t="n"/>
      <c r="G211" s="49" t="n"/>
      <c r="H211" s="49" t="n"/>
      <c r="I211" s="24" t="n"/>
      <c r="J211" s="24" t="n"/>
      <c r="K211" s="51">
        <f>IF(AND(A211="",C211=""),"",IF(F211="","Elige el estado",IF(OR(F211="Recibido completo",F211="Recibido con incidencias"),IF(ISNUMBER(H211),"","Falta la fecha de recepción"),IF(AND(ISNUMBER(M211),M211&lt;TODAY()),"Atrasado",IF(AND(F211="Enviado",ISNUMBER(B211),TODAY()-B211&gt;=N($J$3)),"Sin confirmar","")))))</f>
        <v/>
      </c>
      <c r="L211" s="52">
        <f>IF(OR(AND(A211="",C211=""),NOT(ISNUMBER(M211))),"",IF(OR(F211="Recibido completo",F211="Recibido con incidencias"),IF(ISNUMBER(H211),MAX(0,H211-M211),""),IF(M211&lt;TODAY(),TODAY()-M211,"")))</f>
        <v/>
      </c>
      <c r="M211">
        <f>IF(ISNUMBER(G211),G211,IF(ISNUMBER(D211),D211,""))</f>
        <v/>
      </c>
      <c r="N211">
        <f>IF(OR(A211&lt;&gt;"",C211&lt;&gt;""),ROW(),"")</f>
        <v/>
      </c>
    </row>
    <row r="212" ht="17" customHeight="1">
      <c r="A212" s="24" t="n"/>
      <c r="B212" s="49" t="n"/>
      <c r="C212" s="24" t="n"/>
      <c r="D212" s="49" t="n"/>
      <c r="E212" s="50" t="n"/>
      <c r="F212" s="24" t="n"/>
      <c r="G212" s="49" t="n"/>
      <c r="H212" s="49" t="n"/>
      <c r="I212" s="24" t="n"/>
      <c r="J212" s="24" t="n"/>
      <c r="K212" s="51">
        <f>IF(AND(A212="",C212=""),"",IF(F212="","Elige el estado",IF(OR(F212="Recibido completo",F212="Recibido con incidencias"),IF(ISNUMBER(H212),"","Falta la fecha de recepción"),IF(AND(ISNUMBER(M212),M212&lt;TODAY()),"Atrasado",IF(AND(F212="Enviado",ISNUMBER(B212),TODAY()-B212&gt;=N($J$3)),"Sin confirmar","")))))</f>
        <v/>
      </c>
      <c r="L212" s="52">
        <f>IF(OR(AND(A212="",C212=""),NOT(ISNUMBER(M212))),"",IF(OR(F212="Recibido completo",F212="Recibido con incidencias"),IF(ISNUMBER(H212),MAX(0,H212-M212),""),IF(M212&lt;TODAY(),TODAY()-M212,"")))</f>
        <v/>
      </c>
      <c r="M212">
        <f>IF(ISNUMBER(G212),G212,IF(ISNUMBER(D212),D212,""))</f>
        <v/>
      </c>
      <c r="N212">
        <f>IF(OR(A212&lt;&gt;"",C212&lt;&gt;""),ROW(),"")</f>
        <v/>
      </c>
    </row>
    <row r="213" ht="17" customHeight="1">
      <c r="A213" s="24" t="n"/>
      <c r="B213" s="49" t="n"/>
      <c r="C213" s="24" t="n"/>
      <c r="D213" s="49" t="n"/>
      <c r="E213" s="50" t="n"/>
      <c r="F213" s="24" t="n"/>
      <c r="G213" s="49" t="n"/>
      <c r="H213" s="49" t="n"/>
      <c r="I213" s="24" t="n"/>
      <c r="J213" s="24" t="n"/>
      <c r="K213" s="51">
        <f>IF(AND(A213="",C213=""),"",IF(F213="","Elige el estado",IF(OR(F213="Recibido completo",F213="Recibido con incidencias"),IF(ISNUMBER(H213),"","Falta la fecha de recepción"),IF(AND(ISNUMBER(M213),M213&lt;TODAY()),"Atrasado",IF(AND(F213="Enviado",ISNUMBER(B213),TODAY()-B213&gt;=N($J$3)),"Sin confirmar","")))))</f>
        <v/>
      </c>
      <c r="L213" s="52">
        <f>IF(OR(AND(A213="",C213=""),NOT(ISNUMBER(M213))),"",IF(OR(F213="Recibido completo",F213="Recibido con incidencias"),IF(ISNUMBER(H213),MAX(0,H213-M213),""),IF(M213&lt;TODAY(),TODAY()-M213,"")))</f>
        <v/>
      </c>
      <c r="M213">
        <f>IF(ISNUMBER(G213),G213,IF(ISNUMBER(D213),D213,""))</f>
        <v/>
      </c>
      <c r="N213">
        <f>IF(OR(A213&lt;&gt;"",C213&lt;&gt;""),ROW(),"")</f>
        <v/>
      </c>
    </row>
    <row r="214" ht="17" customHeight="1">
      <c r="A214" s="24" t="n"/>
      <c r="B214" s="49" t="n"/>
      <c r="C214" s="24" t="n"/>
      <c r="D214" s="49" t="n"/>
      <c r="E214" s="50" t="n"/>
      <c r="F214" s="24" t="n"/>
      <c r="G214" s="49" t="n"/>
      <c r="H214" s="49" t="n"/>
      <c r="I214" s="24" t="n"/>
      <c r="J214" s="24" t="n"/>
      <c r="K214" s="51">
        <f>IF(AND(A214="",C214=""),"",IF(F214="","Elige el estado",IF(OR(F214="Recibido completo",F214="Recibido con incidencias"),IF(ISNUMBER(H214),"","Falta la fecha de recepción"),IF(AND(ISNUMBER(M214),M214&lt;TODAY()),"Atrasado",IF(AND(F214="Enviado",ISNUMBER(B214),TODAY()-B214&gt;=N($J$3)),"Sin confirmar","")))))</f>
        <v/>
      </c>
      <c r="L214" s="52">
        <f>IF(OR(AND(A214="",C214=""),NOT(ISNUMBER(M214))),"",IF(OR(F214="Recibido completo",F214="Recibido con incidencias"),IF(ISNUMBER(H214),MAX(0,H214-M214),""),IF(M214&lt;TODAY(),TODAY()-M214,"")))</f>
        <v/>
      </c>
      <c r="M214">
        <f>IF(ISNUMBER(G214),G214,IF(ISNUMBER(D214),D214,""))</f>
        <v/>
      </c>
      <c r="N214">
        <f>IF(OR(A214&lt;&gt;"",C214&lt;&gt;""),ROW(),"")</f>
        <v/>
      </c>
    </row>
    <row r="215" ht="17" customHeight="1">
      <c r="A215" s="24" t="n"/>
      <c r="B215" s="49" t="n"/>
      <c r="C215" s="24" t="n"/>
      <c r="D215" s="49" t="n"/>
      <c r="E215" s="50" t="n"/>
      <c r="F215" s="24" t="n"/>
      <c r="G215" s="49" t="n"/>
      <c r="H215" s="49" t="n"/>
      <c r="I215" s="24" t="n"/>
      <c r="J215" s="24" t="n"/>
      <c r="K215" s="51">
        <f>IF(AND(A215="",C215=""),"",IF(F215="","Elige el estado",IF(OR(F215="Recibido completo",F215="Recibido con incidencias"),IF(ISNUMBER(H215),"","Falta la fecha de recepción"),IF(AND(ISNUMBER(M215),M215&lt;TODAY()),"Atrasado",IF(AND(F215="Enviado",ISNUMBER(B215),TODAY()-B215&gt;=N($J$3)),"Sin confirmar","")))))</f>
        <v/>
      </c>
      <c r="L215" s="52">
        <f>IF(OR(AND(A215="",C215=""),NOT(ISNUMBER(M215))),"",IF(OR(F215="Recibido completo",F215="Recibido con incidencias"),IF(ISNUMBER(H215),MAX(0,H215-M215),""),IF(M215&lt;TODAY(),TODAY()-M215,"")))</f>
        <v/>
      </c>
      <c r="M215">
        <f>IF(ISNUMBER(G215),G215,IF(ISNUMBER(D215),D215,""))</f>
        <v/>
      </c>
      <c r="N215">
        <f>IF(OR(A215&lt;&gt;"",C215&lt;&gt;""),ROW(),"")</f>
        <v/>
      </c>
    </row>
    <row r="216" ht="17" customHeight="1">
      <c r="A216" s="24" t="n"/>
      <c r="B216" s="49" t="n"/>
      <c r="C216" s="24" t="n"/>
      <c r="D216" s="49" t="n"/>
      <c r="E216" s="50" t="n"/>
      <c r="F216" s="24" t="n"/>
      <c r="G216" s="49" t="n"/>
      <c r="H216" s="49" t="n"/>
      <c r="I216" s="24" t="n"/>
      <c r="J216" s="24" t="n"/>
      <c r="K216" s="51">
        <f>IF(AND(A216="",C216=""),"",IF(F216="","Elige el estado",IF(OR(F216="Recibido completo",F216="Recibido con incidencias"),IF(ISNUMBER(H216),"","Falta la fecha de recepción"),IF(AND(ISNUMBER(M216),M216&lt;TODAY()),"Atrasado",IF(AND(F216="Enviado",ISNUMBER(B216),TODAY()-B216&gt;=N($J$3)),"Sin confirmar","")))))</f>
        <v/>
      </c>
      <c r="L216" s="52">
        <f>IF(OR(AND(A216="",C216=""),NOT(ISNUMBER(M216))),"",IF(OR(F216="Recibido completo",F216="Recibido con incidencias"),IF(ISNUMBER(H216),MAX(0,H216-M216),""),IF(M216&lt;TODAY(),TODAY()-M216,"")))</f>
        <v/>
      </c>
      <c r="M216">
        <f>IF(ISNUMBER(G216),G216,IF(ISNUMBER(D216),D216,""))</f>
        <v/>
      </c>
      <c r="N216">
        <f>IF(OR(A216&lt;&gt;"",C216&lt;&gt;""),ROW(),"")</f>
        <v/>
      </c>
    </row>
    <row r="217" ht="17" customHeight="1">
      <c r="A217" s="24" t="n"/>
      <c r="B217" s="49" t="n"/>
      <c r="C217" s="24" t="n"/>
      <c r="D217" s="49" t="n"/>
      <c r="E217" s="50" t="n"/>
      <c r="F217" s="24" t="n"/>
      <c r="G217" s="49" t="n"/>
      <c r="H217" s="49" t="n"/>
      <c r="I217" s="24" t="n"/>
      <c r="J217" s="24" t="n"/>
      <c r="K217" s="51">
        <f>IF(AND(A217="",C217=""),"",IF(F217="","Elige el estado",IF(OR(F217="Recibido completo",F217="Recibido con incidencias"),IF(ISNUMBER(H217),"","Falta la fecha de recepción"),IF(AND(ISNUMBER(M217),M217&lt;TODAY()),"Atrasado",IF(AND(F217="Enviado",ISNUMBER(B217),TODAY()-B217&gt;=N($J$3)),"Sin confirmar","")))))</f>
        <v/>
      </c>
      <c r="L217" s="52">
        <f>IF(OR(AND(A217="",C217=""),NOT(ISNUMBER(M217))),"",IF(OR(F217="Recibido completo",F217="Recibido con incidencias"),IF(ISNUMBER(H217),MAX(0,H217-M217),""),IF(M217&lt;TODAY(),TODAY()-M217,"")))</f>
        <v/>
      </c>
      <c r="M217">
        <f>IF(ISNUMBER(G217),G217,IF(ISNUMBER(D217),D217,""))</f>
        <v/>
      </c>
      <c r="N217">
        <f>IF(OR(A217&lt;&gt;"",C217&lt;&gt;""),ROW(),"")</f>
        <v/>
      </c>
    </row>
    <row r="218" ht="17" customHeight="1">
      <c r="A218" s="24" t="n"/>
      <c r="B218" s="49" t="n"/>
      <c r="C218" s="24" t="n"/>
      <c r="D218" s="49" t="n"/>
      <c r="E218" s="50" t="n"/>
      <c r="F218" s="24" t="n"/>
      <c r="G218" s="49" t="n"/>
      <c r="H218" s="49" t="n"/>
      <c r="I218" s="24" t="n"/>
      <c r="J218" s="24" t="n"/>
      <c r="K218" s="51">
        <f>IF(AND(A218="",C218=""),"",IF(F218="","Elige el estado",IF(OR(F218="Recibido completo",F218="Recibido con incidencias"),IF(ISNUMBER(H218),"","Falta la fecha de recepción"),IF(AND(ISNUMBER(M218),M218&lt;TODAY()),"Atrasado",IF(AND(F218="Enviado",ISNUMBER(B218),TODAY()-B218&gt;=N($J$3)),"Sin confirmar","")))))</f>
        <v/>
      </c>
      <c r="L218" s="52">
        <f>IF(OR(AND(A218="",C218=""),NOT(ISNUMBER(M218))),"",IF(OR(F218="Recibido completo",F218="Recibido con incidencias"),IF(ISNUMBER(H218),MAX(0,H218-M218),""),IF(M218&lt;TODAY(),TODAY()-M218,"")))</f>
        <v/>
      </c>
      <c r="M218">
        <f>IF(ISNUMBER(G218),G218,IF(ISNUMBER(D218),D218,""))</f>
        <v/>
      </c>
      <c r="N218">
        <f>IF(OR(A218&lt;&gt;"",C218&lt;&gt;""),ROW(),"")</f>
        <v/>
      </c>
    </row>
    <row r="219" ht="17" customHeight="1">
      <c r="A219" s="24" t="n"/>
      <c r="B219" s="49" t="n"/>
      <c r="C219" s="24" t="n"/>
      <c r="D219" s="49" t="n"/>
      <c r="E219" s="50" t="n"/>
      <c r="F219" s="24" t="n"/>
      <c r="G219" s="49" t="n"/>
      <c r="H219" s="49" t="n"/>
      <c r="I219" s="24" t="n"/>
      <c r="J219" s="24" t="n"/>
      <c r="K219" s="51">
        <f>IF(AND(A219="",C219=""),"",IF(F219="","Elige el estado",IF(OR(F219="Recibido completo",F219="Recibido con incidencias"),IF(ISNUMBER(H219),"","Falta la fecha de recepción"),IF(AND(ISNUMBER(M219),M219&lt;TODAY()),"Atrasado",IF(AND(F219="Enviado",ISNUMBER(B219),TODAY()-B219&gt;=N($J$3)),"Sin confirmar","")))))</f>
        <v/>
      </c>
      <c r="L219" s="52">
        <f>IF(OR(AND(A219="",C219=""),NOT(ISNUMBER(M219))),"",IF(OR(F219="Recibido completo",F219="Recibido con incidencias"),IF(ISNUMBER(H219),MAX(0,H219-M219),""),IF(M219&lt;TODAY(),TODAY()-M219,"")))</f>
        <v/>
      </c>
      <c r="M219">
        <f>IF(ISNUMBER(G219),G219,IF(ISNUMBER(D219),D219,""))</f>
        <v/>
      </c>
      <c r="N219">
        <f>IF(OR(A219&lt;&gt;"",C219&lt;&gt;""),ROW(),"")</f>
        <v/>
      </c>
    </row>
    <row r="220" ht="17" customHeight="1">
      <c r="A220" s="24" t="n"/>
      <c r="B220" s="49" t="n"/>
      <c r="C220" s="24" t="n"/>
      <c r="D220" s="49" t="n"/>
      <c r="E220" s="50" t="n"/>
      <c r="F220" s="24" t="n"/>
      <c r="G220" s="49" t="n"/>
      <c r="H220" s="49" t="n"/>
      <c r="I220" s="24" t="n"/>
      <c r="J220" s="24" t="n"/>
      <c r="K220" s="51">
        <f>IF(AND(A220="",C220=""),"",IF(F220="","Elige el estado",IF(OR(F220="Recibido completo",F220="Recibido con incidencias"),IF(ISNUMBER(H220),"","Falta la fecha de recepción"),IF(AND(ISNUMBER(M220),M220&lt;TODAY()),"Atrasado",IF(AND(F220="Enviado",ISNUMBER(B220),TODAY()-B220&gt;=N($J$3)),"Sin confirmar","")))))</f>
        <v/>
      </c>
      <c r="L220" s="52">
        <f>IF(OR(AND(A220="",C220=""),NOT(ISNUMBER(M220))),"",IF(OR(F220="Recibido completo",F220="Recibido con incidencias"),IF(ISNUMBER(H220),MAX(0,H220-M220),""),IF(M220&lt;TODAY(),TODAY()-M220,"")))</f>
        <v/>
      </c>
      <c r="M220">
        <f>IF(ISNUMBER(G220),G220,IF(ISNUMBER(D220),D220,""))</f>
        <v/>
      </c>
      <c r="N220">
        <f>IF(OR(A220&lt;&gt;"",C220&lt;&gt;""),ROW(),"")</f>
        <v/>
      </c>
    </row>
    <row r="221" ht="17" customHeight="1">
      <c r="A221" s="24" t="n"/>
      <c r="B221" s="49" t="n"/>
      <c r="C221" s="24" t="n"/>
      <c r="D221" s="49" t="n"/>
      <c r="E221" s="50" t="n"/>
      <c r="F221" s="24" t="n"/>
      <c r="G221" s="49" t="n"/>
      <c r="H221" s="49" t="n"/>
      <c r="I221" s="24" t="n"/>
      <c r="J221" s="24" t="n"/>
      <c r="K221" s="51">
        <f>IF(AND(A221="",C221=""),"",IF(F221="","Elige el estado",IF(OR(F221="Recibido completo",F221="Recibido con incidencias"),IF(ISNUMBER(H221),"","Falta la fecha de recepción"),IF(AND(ISNUMBER(M221),M221&lt;TODAY()),"Atrasado",IF(AND(F221="Enviado",ISNUMBER(B221),TODAY()-B221&gt;=N($J$3)),"Sin confirmar","")))))</f>
        <v/>
      </c>
      <c r="L221" s="52">
        <f>IF(OR(AND(A221="",C221=""),NOT(ISNUMBER(M221))),"",IF(OR(F221="Recibido completo",F221="Recibido con incidencias"),IF(ISNUMBER(H221),MAX(0,H221-M221),""),IF(M221&lt;TODAY(),TODAY()-M221,"")))</f>
        <v/>
      </c>
      <c r="M221">
        <f>IF(ISNUMBER(G221),G221,IF(ISNUMBER(D221),D221,""))</f>
        <v/>
      </c>
      <c r="N221">
        <f>IF(OR(A221&lt;&gt;"",C221&lt;&gt;""),ROW(),"")</f>
        <v/>
      </c>
    </row>
    <row r="222" ht="17" customHeight="1">
      <c r="A222" s="24" t="n"/>
      <c r="B222" s="49" t="n"/>
      <c r="C222" s="24" t="n"/>
      <c r="D222" s="49" t="n"/>
      <c r="E222" s="50" t="n"/>
      <c r="F222" s="24" t="n"/>
      <c r="G222" s="49" t="n"/>
      <c r="H222" s="49" t="n"/>
      <c r="I222" s="24" t="n"/>
      <c r="J222" s="24" t="n"/>
      <c r="K222" s="51">
        <f>IF(AND(A222="",C222=""),"",IF(F222="","Elige el estado",IF(OR(F222="Recibido completo",F222="Recibido con incidencias"),IF(ISNUMBER(H222),"","Falta la fecha de recepción"),IF(AND(ISNUMBER(M222),M222&lt;TODAY()),"Atrasado",IF(AND(F222="Enviado",ISNUMBER(B222),TODAY()-B222&gt;=N($J$3)),"Sin confirmar","")))))</f>
        <v/>
      </c>
      <c r="L222" s="52">
        <f>IF(OR(AND(A222="",C222=""),NOT(ISNUMBER(M222))),"",IF(OR(F222="Recibido completo",F222="Recibido con incidencias"),IF(ISNUMBER(H222),MAX(0,H222-M222),""),IF(M222&lt;TODAY(),TODAY()-M222,"")))</f>
        <v/>
      </c>
      <c r="M222">
        <f>IF(ISNUMBER(G222),G222,IF(ISNUMBER(D222),D222,""))</f>
        <v/>
      </c>
      <c r="N222">
        <f>IF(OR(A222&lt;&gt;"",C222&lt;&gt;""),ROW(),"")</f>
        <v/>
      </c>
    </row>
    <row r="223" ht="17" customHeight="1">
      <c r="A223" s="24" t="n"/>
      <c r="B223" s="49" t="n"/>
      <c r="C223" s="24" t="n"/>
      <c r="D223" s="49" t="n"/>
      <c r="E223" s="50" t="n"/>
      <c r="F223" s="24" t="n"/>
      <c r="G223" s="49" t="n"/>
      <c r="H223" s="49" t="n"/>
      <c r="I223" s="24" t="n"/>
      <c r="J223" s="24" t="n"/>
      <c r="K223" s="51">
        <f>IF(AND(A223="",C223=""),"",IF(F223="","Elige el estado",IF(OR(F223="Recibido completo",F223="Recibido con incidencias"),IF(ISNUMBER(H223),"","Falta la fecha de recepción"),IF(AND(ISNUMBER(M223),M223&lt;TODAY()),"Atrasado",IF(AND(F223="Enviado",ISNUMBER(B223),TODAY()-B223&gt;=N($J$3)),"Sin confirmar","")))))</f>
        <v/>
      </c>
      <c r="L223" s="52">
        <f>IF(OR(AND(A223="",C223=""),NOT(ISNUMBER(M223))),"",IF(OR(F223="Recibido completo",F223="Recibido con incidencias"),IF(ISNUMBER(H223),MAX(0,H223-M223),""),IF(M223&lt;TODAY(),TODAY()-M223,"")))</f>
        <v/>
      </c>
      <c r="M223">
        <f>IF(ISNUMBER(G223),G223,IF(ISNUMBER(D223),D223,""))</f>
        <v/>
      </c>
      <c r="N223">
        <f>IF(OR(A223&lt;&gt;"",C223&lt;&gt;""),ROW(),"")</f>
        <v/>
      </c>
    </row>
    <row r="224" ht="17" customHeight="1">
      <c r="A224" s="24" t="n"/>
      <c r="B224" s="49" t="n"/>
      <c r="C224" s="24" t="n"/>
      <c r="D224" s="49" t="n"/>
      <c r="E224" s="50" t="n"/>
      <c r="F224" s="24" t="n"/>
      <c r="G224" s="49" t="n"/>
      <c r="H224" s="49" t="n"/>
      <c r="I224" s="24" t="n"/>
      <c r="J224" s="24" t="n"/>
      <c r="K224" s="51">
        <f>IF(AND(A224="",C224=""),"",IF(F224="","Elige el estado",IF(OR(F224="Recibido completo",F224="Recibido con incidencias"),IF(ISNUMBER(H224),"","Falta la fecha de recepción"),IF(AND(ISNUMBER(M224),M224&lt;TODAY()),"Atrasado",IF(AND(F224="Enviado",ISNUMBER(B224),TODAY()-B224&gt;=N($J$3)),"Sin confirmar","")))))</f>
        <v/>
      </c>
      <c r="L224" s="52">
        <f>IF(OR(AND(A224="",C224=""),NOT(ISNUMBER(M224))),"",IF(OR(F224="Recibido completo",F224="Recibido con incidencias"),IF(ISNUMBER(H224),MAX(0,H224-M224),""),IF(M224&lt;TODAY(),TODAY()-M224,"")))</f>
        <v/>
      </c>
      <c r="M224">
        <f>IF(ISNUMBER(G224),G224,IF(ISNUMBER(D224),D224,""))</f>
        <v/>
      </c>
      <c r="N224">
        <f>IF(OR(A224&lt;&gt;"",C224&lt;&gt;""),ROW(),"")</f>
        <v/>
      </c>
    </row>
    <row r="225" ht="17" customHeight="1">
      <c r="A225" s="24" t="n"/>
      <c r="B225" s="49" t="n"/>
      <c r="C225" s="24" t="n"/>
      <c r="D225" s="49" t="n"/>
      <c r="E225" s="50" t="n"/>
      <c r="F225" s="24" t="n"/>
      <c r="G225" s="49" t="n"/>
      <c r="H225" s="49" t="n"/>
      <c r="I225" s="24" t="n"/>
      <c r="J225" s="24" t="n"/>
      <c r="K225" s="51">
        <f>IF(AND(A225="",C225=""),"",IF(F225="","Elige el estado",IF(OR(F225="Recibido completo",F225="Recibido con incidencias"),IF(ISNUMBER(H225),"","Falta la fecha de recepción"),IF(AND(ISNUMBER(M225),M225&lt;TODAY()),"Atrasado",IF(AND(F225="Enviado",ISNUMBER(B225),TODAY()-B225&gt;=N($J$3)),"Sin confirmar","")))))</f>
        <v/>
      </c>
      <c r="L225" s="52">
        <f>IF(OR(AND(A225="",C225=""),NOT(ISNUMBER(M225))),"",IF(OR(F225="Recibido completo",F225="Recibido con incidencias"),IF(ISNUMBER(H225),MAX(0,H225-M225),""),IF(M225&lt;TODAY(),TODAY()-M225,"")))</f>
        <v/>
      </c>
      <c r="M225">
        <f>IF(ISNUMBER(G225),G225,IF(ISNUMBER(D225),D225,""))</f>
        <v/>
      </c>
      <c r="N225">
        <f>IF(OR(A225&lt;&gt;"",C225&lt;&gt;""),ROW(),"")</f>
        <v/>
      </c>
    </row>
    <row r="226" ht="17" customHeight="1">
      <c r="A226" s="24" t="n"/>
      <c r="B226" s="49" t="n"/>
      <c r="C226" s="24" t="n"/>
      <c r="D226" s="49" t="n"/>
      <c r="E226" s="50" t="n"/>
      <c r="F226" s="24" t="n"/>
      <c r="G226" s="49" t="n"/>
      <c r="H226" s="49" t="n"/>
      <c r="I226" s="24" t="n"/>
      <c r="J226" s="24" t="n"/>
      <c r="K226" s="51">
        <f>IF(AND(A226="",C226=""),"",IF(F226="","Elige el estado",IF(OR(F226="Recibido completo",F226="Recibido con incidencias"),IF(ISNUMBER(H226),"","Falta la fecha de recepción"),IF(AND(ISNUMBER(M226),M226&lt;TODAY()),"Atrasado",IF(AND(F226="Enviado",ISNUMBER(B226),TODAY()-B226&gt;=N($J$3)),"Sin confirmar","")))))</f>
        <v/>
      </c>
      <c r="L226" s="52">
        <f>IF(OR(AND(A226="",C226=""),NOT(ISNUMBER(M226))),"",IF(OR(F226="Recibido completo",F226="Recibido con incidencias"),IF(ISNUMBER(H226),MAX(0,H226-M226),""),IF(M226&lt;TODAY(),TODAY()-M226,"")))</f>
        <v/>
      </c>
      <c r="M226">
        <f>IF(ISNUMBER(G226),G226,IF(ISNUMBER(D226),D226,""))</f>
        <v/>
      </c>
      <c r="N226">
        <f>IF(OR(A226&lt;&gt;"",C226&lt;&gt;""),ROW(),"")</f>
        <v/>
      </c>
    </row>
    <row r="227" ht="17" customHeight="1">
      <c r="A227" s="24" t="n"/>
      <c r="B227" s="49" t="n"/>
      <c r="C227" s="24" t="n"/>
      <c r="D227" s="49" t="n"/>
      <c r="E227" s="50" t="n"/>
      <c r="F227" s="24" t="n"/>
      <c r="G227" s="49" t="n"/>
      <c r="H227" s="49" t="n"/>
      <c r="I227" s="24" t="n"/>
      <c r="J227" s="24" t="n"/>
      <c r="K227" s="51">
        <f>IF(AND(A227="",C227=""),"",IF(F227="","Elige el estado",IF(OR(F227="Recibido completo",F227="Recibido con incidencias"),IF(ISNUMBER(H227),"","Falta la fecha de recepción"),IF(AND(ISNUMBER(M227),M227&lt;TODAY()),"Atrasado",IF(AND(F227="Enviado",ISNUMBER(B227),TODAY()-B227&gt;=N($J$3)),"Sin confirmar","")))))</f>
        <v/>
      </c>
      <c r="L227" s="52">
        <f>IF(OR(AND(A227="",C227=""),NOT(ISNUMBER(M227))),"",IF(OR(F227="Recibido completo",F227="Recibido con incidencias"),IF(ISNUMBER(H227),MAX(0,H227-M227),""),IF(M227&lt;TODAY(),TODAY()-M227,"")))</f>
        <v/>
      </c>
      <c r="M227">
        <f>IF(ISNUMBER(G227),G227,IF(ISNUMBER(D227),D227,""))</f>
        <v/>
      </c>
      <c r="N227">
        <f>IF(OR(A227&lt;&gt;"",C227&lt;&gt;""),ROW(),"")</f>
        <v/>
      </c>
    </row>
    <row r="228" ht="17" customHeight="1">
      <c r="A228" s="24" t="n"/>
      <c r="B228" s="49" t="n"/>
      <c r="C228" s="24" t="n"/>
      <c r="D228" s="49" t="n"/>
      <c r="E228" s="50" t="n"/>
      <c r="F228" s="24" t="n"/>
      <c r="G228" s="49" t="n"/>
      <c r="H228" s="49" t="n"/>
      <c r="I228" s="24" t="n"/>
      <c r="J228" s="24" t="n"/>
      <c r="K228" s="51">
        <f>IF(AND(A228="",C228=""),"",IF(F228="","Elige el estado",IF(OR(F228="Recibido completo",F228="Recibido con incidencias"),IF(ISNUMBER(H228),"","Falta la fecha de recepción"),IF(AND(ISNUMBER(M228),M228&lt;TODAY()),"Atrasado",IF(AND(F228="Enviado",ISNUMBER(B228),TODAY()-B228&gt;=N($J$3)),"Sin confirmar","")))))</f>
        <v/>
      </c>
      <c r="L228" s="52">
        <f>IF(OR(AND(A228="",C228=""),NOT(ISNUMBER(M228))),"",IF(OR(F228="Recibido completo",F228="Recibido con incidencias"),IF(ISNUMBER(H228),MAX(0,H228-M228),""),IF(M228&lt;TODAY(),TODAY()-M228,"")))</f>
        <v/>
      </c>
      <c r="M228">
        <f>IF(ISNUMBER(G228),G228,IF(ISNUMBER(D228),D228,""))</f>
        <v/>
      </c>
      <c r="N228">
        <f>IF(OR(A228&lt;&gt;"",C228&lt;&gt;""),ROW(),"")</f>
        <v/>
      </c>
    </row>
    <row r="229" ht="17" customHeight="1">
      <c r="A229" s="24" t="n"/>
      <c r="B229" s="49" t="n"/>
      <c r="C229" s="24" t="n"/>
      <c r="D229" s="49" t="n"/>
      <c r="E229" s="50" t="n"/>
      <c r="F229" s="24" t="n"/>
      <c r="G229" s="49" t="n"/>
      <c r="H229" s="49" t="n"/>
      <c r="I229" s="24" t="n"/>
      <c r="J229" s="24" t="n"/>
      <c r="K229" s="51">
        <f>IF(AND(A229="",C229=""),"",IF(F229="","Elige el estado",IF(OR(F229="Recibido completo",F229="Recibido con incidencias"),IF(ISNUMBER(H229),"","Falta la fecha de recepción"),IF(AND(ISNUMBER(M229),M229&lt;TODAY()),"Atrasado",IF(AND(F229="Enviado",ISNUMBER(B229),TODAY()-B229&gt;=N($J$3)),"Sin confirmar","")))))</f>
        <v/>
      </c>
      <c r="L229" s="52">
        <f>IF(OR(AND(A229="",C229=""),NOT(ISNUMBER(M229))),"",IF(OR(F229="Recibido completo",F229="Recibido con incidencias"),IF(ISNUMBER(H229),MAX(0,H229-M229),""),IF(M229&lt;TODAY(),TODAY()-M229,"")))</f>
        <v/>
      </c>
      <c r="M229">
        <f>IF(ISNUMBER(G229),G229,IF(ISNUMBER(D229),D229,""))</f>
        <v/>
      </c>
      <c r="N229">
        <f>IF(OR(A229&lt;&gt;"",C229&lt;&gt;""),ROW(),"")</f>
        <v/>
      </c>
    </row>
    <row r="230" ht="17" customHeight="1">
      <c r="A230" s="24" t="n"/>
      <c r="B230" s="49" t="n"/>
      <c r="C230" s="24" t="n"/>
      <c r="D230" s="49" t="n"/>
      <c r="E230" s="50" t="n"/>
      <c r="F230" s="24" t="n"/>
      <c r="G230" s="49" t="n"/>
      <c r="H230" s="49" t="n"/>
      <c r="I230" s="24" t="n"/>
      <c r="J230" s="24" t="n"/>
      <c r="K230" s="51">
        <f>IF(AND(A230="",C230=""),"",IF(F230="","Elige el estado",IF(OR(F230="Recibido completo",F230="Recibido con incidencias"),IF(ISNUMBER(H230),"","Falta la fecha de recepción"),IF(AND(ISNUMBER(M230),M230&lt;TODAY()),"Atrasado",IF(AND(F230="Enviado",ISNUMBER(B230),TODAY()-B230&gt;=N($J$3)),"Sin confirmar","")))))</f>
        <v/>
      </c>
      <c r="L230" s="52">
        <f>IF(OR(AND(A230="",C230=""),NOT(ISNUMBER(M230))),"",IF(OR(F230="Recibido completo",F230="Recibido con incidencias"),IF(ISNUMBER(H230),MAX(0,H230-M230),""),IF(M230&lt;TODAY(),TODAY()-M230,"")))</f>
        <v/>
      </c>
      <c r="M230">
        <f>IF(ISNUMBER(G230),G230,IF(ISNUMBER(D230),D230,""))</f>
        <v/>
      </c>
      <c r="N230">
        <f>IF(OR(A230&lt;&gt;"",C230&lt;&gt;""),ROW(),"")</f>
        <v/>
      </c>
    </row>
    <row r="231" ht="17" customHeight="1">
      <c r="A231" s="24" t="n"/>
      <c r="B231" s="49" t="n"/>
      <c r="C231" s="24" t="n"/>
      <c r="D231" s="49" t="n"/>
      <c r="E231" s="50" t="n"/>
      <c r="F231" s="24" t="n"/>
      <c r="G231" s="49" t="n"/>
      <c r="H231" s="49" t="n"/>
      <c r="I231" s="24" t="n"/>
      <c r="J231" s="24" t="n"/>
      <c r="K231" s="51">
        <f>IF(AND(A231="",C231=""),"",IF(F231="","Elige el estado",IF(OR(F231="Recibido completo",F231="Recibido con incidencias"),IF(ISNUMBER(H231),"","Falta la fecha de recepción"),IF(AND(ISNUMBER(M231),M231&lt;TODAY()),"Atrasado",IF(AND(F231="Enviado",ISNUMBER(B231),TODAY()-B231&gt;=N($J$3)),"Sin confirmar","")))))</f>
        <v/>
      </c>
      <c r="L231" s="52">
        <f>IF(OR(AND(A231="",C231=""),NOT(ISNUMBER(M231))),"",IF(OR(F231="Recibido completo",F231="Recibido con incidencias"),IF(ISNUMBER(H231),MAX(0,H231-M231),""),IF(M231&lt;TODAY(),TODAY()-M231,"")))</f>
        <v/>
      </c>
      <c r="M231">
        <f>IF(ISNUMBER(G231),G231,IF(ISNUMBER(D231),D231,""))</f>
        <v/>
      </c>
      <c r="N231">
        <f>IF(OR(A231&lt;&gt;"",C231&lt;&gt;""),ROW(),"")</f>
        <v/>
      </c>
    </row>
    <row r="232" ht="17" customHeight="1">
      <c r="A232" s="24" t="n"/>
      <c r="B232" s="49" t="n"/>
      <c r="C232" s="24" t="n"/>
      <c r="D232" s="49" t="n"/>
      <c r="E232" s="50" t="n"/>
      <c r="F232" s="24" t="n"/>
      <c r="G232" s="49" t="n"/>
      <c r="H232" s="49" t="n"/>
      <c r="I232" s="24" t="n"/>
      <c r="J232" s="24" t="n"/>
      <c r="K232" s="51">
        <f>IF(AND(A232="",C232=""),"",IF(F232="","Elige el estado",IF(OR(F232="Recibido completo",F232="Recibido con incidencias"),IF(ISNUMBER(H232),"","Falta la fecha de recepción"),IF(AND(ISNUMBER(M232),M232&lt;TODAY()),"Atrasado",IF(AND(F232="Enviado",ISNUMBER(B232),TODAY()-B232&gt;=N($J$3)),"Sin confirmar","")))))</f>
        <v/>
      </c>
      <c r="L232" s="52">
        <f>IF(OR(AND(A232="",C232=""),NOT(ISNUMBER(M232))),"",IF(OR(F232="Recibido completo",F232="Recibido con incidencias"),IF(ISNUMBER(H232),MAX(0,H232-M232),""),IF(M232&lt;TODAY(),TODAY()-M232,"")))</f>
        <v/>
      </c>
      <c r="M232">
        <f>IF(ISNUMBER(G232),G232,IF(ISNUMBER(D232),D232,""))</f>
        <v/>
      </c>
      <c r="N232">
        <f>IF(OR(A232&lt;&gt;"",C232&lt;&gt;""),ROW(),"")</f>
        <v/>
      </c>
    </row>
    <row r="233" ht="17" customHeight="1">
      <c r="A233" s="24" t="n"/>
      <c r="B233" s="49" t="n"/>
      <c r="C233" s="24" t="n"/>
      <c r="D233" s="49" t="n"/>
      <c r="E233" s="50" t="n"/>
      <c r="F233" s="24" t="n"/>
      <c r="G233" s="49" t="n"/>
      <c r="H233" s="49" t="n"/>
      <c r="I233" s="24" t="n"/>
      <c r="J233" s="24" t="n"/>
      <c r="K233" s="51">
        <f>IF(AND(A233="",C233=""),"",IF(F233="","Elige el estado",IF(OR(F233="Recibido completo",F233="Recibido con incidencias"),IF(ISNUMBER(H233),"","Falta la fecha de recepción"),IF(AND(ISNUMBER(M233),M233&lt;TODAY()),"Atrasado",IF(AND(F233="Enviado",ISNUMBER(B233),TODAY()-B233&gt;=N($J$3)),"Sin confirmar","")))))</f>
        <v/>
      </c>
      <c r="L233" s="52">
        <f>IF(OR(AND(A233="",C233=""),NOT(ISNUMBER(M233))),"",IF(OR(F233="Recibido completo",F233="Recibido con incidencias"),IF(ISNUMBER(H233),MAX(0,H233-M233),""),IF(M233&lt;TODAY(),TODAY()-M233,"")))</f>
        <v/>
      </c>
      <c r="M233">
        <f>IF(ISNUMBER(G233),G233,IF(ISNUMBER(D233),D233,""))</f>
        <v/>
      </c>
      <c r="N233">
        <f>IF(OR(A233&lt;&gt;"",C233&lt;&gt;""),ROW(),"")</f>
        <v/>
      </c>
    </row>
    <row r="234" ht="17" customHeight="1">
      <c r="A234" s="24" t="n"/>
      <c r="B234" s="49" t="n"/>
      <c r="C234" s="24" t="n"/>
      <c r="D234" s="49" t="n"/>
      <c r="E234" s="50" t="n"/>
      <c r="F234" s="24" t="n"/>
      <c r="G234" s="49" t="n"/>
      <c r="H234" s="49" t="n"/>
      <c r="I234" s="24" t="n"/>
      <c r="J234" s="24" t="n"/>
      <c r="K234" s="51">
        <f>IF(AND(A234="",C234=""),"",IF(F234="","Elige el estado",IF(OR(F234="Recibido completo",F234="Recibido con incidencias"),IF(ISNUMBER(H234),"","Falta la fecha de recepción"),IF(AND(ISNUMBER(M234),M234&lt;TODAY()),"Atrasado",IF(AND(F234="Enviado",ISNUMBER(B234),TODAY()-B234&gt;=N($J$3)),"Sin confirmar","")))))</f>
        <v/>
      </c>
      <c r="L234" s="52">
        <f>IF(OR(AND(A234="",C234=""),NOT(ISNUMBER(M234))),"",IF(OR(F234="Recibido completo",F234="Recibido con incidencias"),IF(ISNUMBER(H234),MAX(0,H234-M234),""),IF(M234&lt;TODAY(),TODAY()-M234,"")))</f>
        <v/>
      </c>
      <c r="M234">
        <f>IF(ISNUMBER(G234),G234,IF(ISNUMBER(D234),D234,""))</f>
        <v/>
      </c>
      <c r="N234">
        <f>IF(OR(A234&lt;&gt;"",C234&lt;&gt;""),ROW(),"")</f>
        <v/>
      </c>
    </row>
    <row r="235" ht="17" customHeight="1">
      <c r="A235" s="24" t="n"/>
      <c r="B235" s="49" t="n"/>
      <c r="C235" s="24" t="n"/>
      <c r="D235" s="49" t="n"/>
      <c r="E235" s="50" t="n"/>
      <c r="F235" s="24" t="n"/>
      <c r="G235" s="49" t="n"/>
      <c r="H235" s="49" t="n"/>
      <c r="I235" s="24" t="n"/>
      <c r="J235" s="24" t="n"/>
      <c r="K235" s="51">
        <f>IF(AND(A235="",C235=""),"",IF(F235="","Elige el estado",IF(OR(F235="Recibido completo",F235="Recibido con incidencias"),IF(ISNUMBER(H235),"","Falta la fecha de recepción"),IF(AND(ISNUMBER(M235),M235&lt;TODAY()),"Atrasado",IF(AND(F235="Enviado",ISNUMBER(B235),TODAY()-B235&gt;=N($J$3)),"Sin confirmar","")))))</f>
        <v/>
      </c>
      <c r="L235" s="52">
        <f>IF(OR(AND(A235="",C235=""),NOT(ISNUMBER(M235))),"",IF(OR(F235="Recibido completo",F235="Recibido con incidencias"),IF(ISNUMBER(H235),MAX(0,H235-M235),""),IF(M235&lt;TODAY(),TODAY()-M235,"")))</f>
        <v/>
      </c>
      <c r="M235">
        <f>IF(ISNUMBER(G235),G235,IF(ISNUMBER(D235),D235,""))</f>
        <v/>
      </c>
      <c r="N235">
        <f>IF(OR(A235&lt;&gt;"",C235&lt;&gt;""),ROW(),"")</f>
        <v/>
      </c>
    </row>
    <row r="236" ht="17" customHeight="1">
      <c r="A236" s="24" t="n"/>
      <c r="B236" s="49" t="n"/>
      <c r="C236" s="24" t="n"/>
      <c r="D236" s="49" t="n"/>
      <c r="E236" s="50" t="n"/>
      <c r="F236" s="24" t="n"/>
      <c r="G236" s="49" t="n"/>
      <c r="H236" s="49" t="n"/>
      <c r="I236" s="24" t="n"/>
      <c r="J236" s="24" t="n"/>
      <c r="K236" s="51">
        <f>IF(AND(A236="",C236=""),"",IF(F236="","Elige el estado",IF(OR(F236="Recibido completo",F236="Recibido con incidencias"),IF(ISNUMBER(H236),"","Falta la fecha de recepción"),IF(AND(ISNUMBER(M236),M236&lt;TODAY()),"Atrasado",IF(AND(F236="Enviado",ISNUMBER(B236),TODAY()-B236&gt;=N($J$3)),"Sin confirmar","")))))</f>
        <v/>
      </c>
      <c r="L236" s="52">
        <f>IF(OR(AND(A236="",C236=""),NOT(ISNUMBER(M236))),"",IF(OR(F236="Recibido completo",F236="Recibido con incidencias"),IF(ISNUMBER(H236),MAX(0,H236-M236),""),IF(M236&lt;TODAY(),TODAY()-M236,"")))</f>
        <v/>
      </c>
      <c r="M236">
        <f>IF(ISNUMBER(G236),G236,IF(ISNUMBER(D236),D236,""))</f>
        <v/>
      </c>
      <c r="N236">
        <f>IF(OR(A236&lt;&gt;"",C236&lt;&gt;""),ROW(),"")</f>
        <v/>
      </c>
    </row>
    <row r="237" ht="17" customHeight="1">
      <c r="A237" s="24" t="n"/>
      <c r="B237" s="49" t="n"/>
      <c r="C237" s="24" t="n"/>
      <c r="D237" s="49" t="n"/>
      <c r="E237" s="50" t="n"/>
      <c r="F237" s="24" t="n"/>
      <c r="G237" s="49" t="n"/>
      <c r="H237" s="49" t="n"/>
      <c r="I237" s="24" t="n"/>
      <c r="J237" s="24" t="n"/>
      <c r="K237" s="51">
        <f>IF(AND(A237="",C237=""),"",IF(F237="","Elige el estado",IF(OR(F237="Recibido completo",F237="Recibido con incidencias"),IF(ISNUMBER(H237),"","Falta la fecha de recepción"),IF(AND(ISNUMBER(M237),M237&lt;TODAY()),"Atrasado",IF(AND(F237="Enviado",ISNUMBER(B237),TODAY()-B237&gt;=N($J$3)),"Sin confirmar","")))))</f>
        <v/>
      </c>
      <c r="L237" s="52">
        <f>IF(OR(AND(A237="",C237=""),NOT(ISNUMBER(M237))),"",IF(OR(F237="Recibido completo",F237="Recibido con incidencias"),IF(ISNUMBER(H237),MAX(0,H237-M237),""),IF(M237&lt;TODAY(),TODAY()-M237,"")))</f>
        <v/>
      </c>
      <c r="M237">
        <f>IF(ISNUMBER(G237),G237,IF(ISNUMBER(D237),D237,""))</f>
        <v/>
      </c>
      <c r="N237">
        <f>IF(OR(A237&lt;&gt;"",C237&lt;&gt;""),ROW(),"")</f>
        <v/>
      </c>
    </row>
    <row r="238" ht="17" customHeight="1">
      <c r="A238" s="24" t="n"/>
      <c r="B238" s="49" t="n"/>
      <c r="C238" s="24" t="n"/>
      <c r="D238" s="49" t="n"/>
      <c r="E238" s="50" t="n"/>
      <c r="F238" s="24" t="n"/>
      <c r="G238" s="49" t="n"/>
      <c r="H238" s="49" t="n"/>
      <c r="I238" s="24" t="n"/>
      <c r="J238" s="24" t="n"/>
      <c r="K238" s="51">
        <f>IF(AND(A238="",C238=""),"",IF(F238="","Elige el estado",IF(OR(F238="Recibido completo",F238="Recibido con incidencias"),IF(ISNUMBER(H238),"","Falta la fecha de recepción"),IF(AND(ISNUMBER(M238),M238&lt;TODAY()),"Atrasado",IF(AND(F238="Enviado",ISNUMBER(B238),TODAY()-B238&gt;=N($J$3)),"Sin confirmar","")))))</f>
        <v/>
      </c>
      <c r="L238" s="52">
        <f>IF(OR(AND(A238="",C238=""),NOT(ISNUMBER(M238))),"",IF(OR(F238="Recibido completo",F238="Recibido con incidencias"),IF(ISNUMBER(H238),MAX(0,H238-M238),""),IF(M238&lt;TODAY(),TODAY()-M238,"")))</f>
        <v/>
      </c>
      <c r="M238">
        <f>IF(ISNUMBER(G238),G238,IF(ISNUMBER(D238),D238,""))</f>
        <v/>
      </c>
      <c r="N238">
        <f>IF(OR(A238&lt;&gt;"",C238&lt;&gt;""),ROW(),"")</f>
        <v/>
      </c>
    </row>
    <row r="239" ht="17" customHeight="1">
      <c r="A239" s="24" t="n"/>
      <c r="B239" s="49" t="n"/>
      <c r="C239" s="24" t="n"/>
      <c r="D239" s="49" t="n"/>
      <c r="E239" s="50" t="n"/>
      <c r="F239" s="24" t="n"/>
      <c r="G239" s="49" t="n"/>
      <c r="H239" s="49" t="n"/>
      <c r="I239" s="24" t="n"/>
      <c r="J239" s="24" t="n"/>
      <c r="K239" s="51">
        <f>IF(AND(A239="",C239=""),"",IF(F239="","Elige el estado",IF(OR(F239="Recibido completo",F239="Recibido con incidencias"),IF(ISNUMBER(H239),"","Falta la fecha de recepción"),IF(AND(ISNUMBER(M239),M239&lt;TODAY()),"Atrasado",IF(AND(F239="Enviado",ISNUMBER(B239),TODAY()-B239&gt;=N($J$3)),"Sin confirmar","")))))</f>
        <v/>
      </c>
      <c r="L239" s="52">
        <f>IF(OR(AND(A239="",C239=""),NOT(ISNUMBER(M239))),"",IF(OR(F239="Recibido completo",F239="Recibido con incidencias"),IF(ISNUMBER(H239),MAX(0,H239-M239),""),IF(M239&lt;TODAY(),TODAY()-M239,"")))</f>
        <v/>
      </c>
      <c r="M239">
        <f>IF(ISNUMBER(G239),G239,IF(ISNUMBER(D239),D239,""))</f>
        <v/>
      </c>
      <c r="N239">
        <f>IF(OR(A239&lt;&gt;"",C239&lt;&gt;""),ROW(),"")</f>
        <v/>
      </c>
    </row>
    <row r="240" ht="17" customHeight="1">
      <c r="A240" s="24" t="n"/>
      <c r="B240" s="49" t="n"/>
      <c r="C240" s="24" t="n"/>
      <c r="D240" s="49" t="n"/>
      <c r="E240" s="50" t="n"/>
      <c r="F240" s="24" t="n"/>
      <c r="G240" s="49" t="n"/>
      <c r="H240" s="49" t="n"/>
      <c r="I240" s="24" t="n"/>
      <c r="J240" s="24" t="n"/>
      <c r="K240" s="51">
        <f>IF(AND(A240="",C240=""),"",IF(F240="","Elige el estado",IF(OR(F240="Recibido completo",F240="Recibido con incidencias"),IF(ISNUMBER(H240),"","Falta la fecha de recepción"),IF(AND(ISNUMBER(M240),M240&lt;TODAY()),"Atrasado",IF(AND(F240="Enviado",ISNUMBER(B240),TODAY()-B240&gt;=N($J$3)),"Sin confirmar","")))))</f>
        <v/>
      </c>
      <c r="L240" s="52">
        <f>IF(OR(AND(A240="",C240=""),NOT(ISNUMBER(M240))),"",IF(OR(F240="Recibido completo",F240="Recibido con incidencias"),IF(ISNUMBER(H240),MAX(0,H240-M240),""),IF(M240&lt;TODAY(),TODAY()-M240,"")))</f>
        <v/>
      </c>
      <c r="M240">
        <f>IF(ISNUMBER(G240),G240,IF(ISNUMBER(D240),D240,""))</f>
        <v/>
      </c>
      <c r="N240">
        <f>IF(OR(A240&lt;&gt;"",C240&lt;&gt;""),ROW(),"")</f>
        <v/>
      </c>
    </row>
    <row r="241" ht="17" customHeight="1">
      <c r="A241" s="24" t="n"/>
      <c r="B241" s="49" t="n"/>
      <c r="C241" s="24" t="n"/>
      <c r="D241" s="49" t="n"/>
      <c r="E241" s="50" t="n"/>
      <c r="F241" s="24" t="n"/>
      <c r="G241" s="49" t="n"/>
      <c r="H241" s="49" t="n"/>
      <c r="I241" s="24" t="n"/>
      <c r="J241" s="24" t="n"/>
      <c r="K241" s="51">
        <f>IF(AND(A241="",C241=""),"",IF(F241="","Elige el estado",IF(OR(F241="Recibido completo",F241="Recibido con incidencias"),IF(ISNUMBER(H241),"","Falta la fecha de recepción"),IF(AND(ISNUMBER(M241),M241&lt;TODAY()),"Atrasado",IF(AND(F241="Enviado",ISNUMBER(B241),TODAY()-B241&gt;=N($J$3)),"Sin confirmar","")))))</f>
        <v/>
      </c>
      <c r="L241" s="52">
        <f>IF(OR(AND(A241="",C241=""),NOT(ISNUMBER(M241))),"",IF(OR(F241="Recibido completo",F241="Recibido con incidencias"),IF(ISNUMBER(H241),MAX(0,H241-M241),""),IF(M241&lt;TODAY(),TODAY()-M241,"")))</f>
        <v/>
      </c>
      <c r="M241">
        <f>IF(ISNUMBER(G241),G241,IF(ISNUMBER(D241),D241,""))</f>
        <v/>
      </c>
      <c r="N241">
        <f>IF(OR(A241&lt;&gt;"",C241&lt;&gt;""),ROW(),"")</f>
        <v/>
      </c>
    </row>
    <row r="242" ht="17" customHeight="1">
      <c r="A242" s="24" t="n"/>
      <c r="B242" s="49" t="n"/>
      <c r="C242" s="24" t="n"/>
      <c r="D242" s="49" t="n"/>
      <c r="E242" s="50" t="n"/>
      <c r="F242" s="24" t="n"/>
      <c r="G242" s="49" t="n"/>
      <c r="H242" s="49" t="n"/>
      <c r="I242" s="24" t="n"/>
      <c r="J242" s="24" t="n"/>
      <c r="K242" s="51">
        <f>IF(AND(A242="",C242=""),"",IF(F242="","Elige el estado",IF(OR(F242="Recibido completo",F242="Recibido con incidencias"),IF(ISNUMBER(H242),"","Falta la fecha de recepción"),IF(AND(ISNUMBER(M242),M242&lt;TODAY()),"Atrasado",IF(AND(F242="Enviado",ISNUMBER(B242),TODAY()-B242&gt;=N($J$3)),"Sin confirmar","")))))</f>
        <v/>
      </c>
      <c r="L242" s="52">
        <f>IF(OR(AND(A242="",C242=""),NOT(ISNUMBER(M242))),"",IF(OR(F242="Recibido completo",F242="Recibido con incidencias"),IF(ISNUMBER(H242),MAX(0,H242-M242),""),IF(M242&lt;TODAY(),TODAY()-M242,"")))</f>
        <v/>
      </c>
      <c r="M242">
        <f>IF(ISNUMBER(G242),G242,IF(ISNUMBER(D242),D242,""))</f>
        <v/>
      </c>
      <c r="N242">
        <f>IF(OR(A242&lt;&gt;"",C242&lt;&gt;""),ROW(),"")</f>
        <v/>
      </c>
    </row>
    <row r="243" ht="17" customHeight="1">
      <c r="A243" s="24" t="n"/>
      <c r="B243" s="49" t="n"/>
      <c r="C243" s="24" t="n"/>
      <c r="D243" s="49" t="n"/>
      <c r="E243" s="50" t="n"/>
      <c r="F243" s="24" t="n"/>
      <c r="G243" s="49" t="n"/>
      <c r="H243" s="49" t="n"/>
      <c r="I243" s="24" t="n"/>
      <c r="J243" s="24" t="n"/>
      <c r="K243" s="51">
        <f>IF(AND(A243="",C243=""),"",IF(F243="","Elige el estado",IF(OR(F243="Recibido completo",F243="Recibido con incidencias"),IF(ISNUMBER(H243),"","Falta la fecha de recepción"),IF(AND(ISNUMBER(M243),M243&lt;TODAY()),"Atrasado",IF(AND(F243="Enviado",ISNUMBER(B243),TODAY()-B243&gt;=N($J$3)),"Sin confirmar","")))))</f>
        <v/>
      </c>
      <c r="L243" s="52">
        <f>IF(OR(AND(A243="",C243=""),NOT(ISNUMBER(M243))),"",IF(OR(F243="Recibido completo",F243="Recibido con incidencias"),IF(ISNUMBER(H243),MAX(0,H243-M243),""),IF(M243&lt;TODAY(),TODAY()-M243,"")))</f>
        <v/>
      </c>
      <c r="M243">
        <f>IF(ISNUMBER(G243),G243,IF(ISNUMBER(D243),D243,""))</f>
        <v/>
      </c>
      <c r="N243">
        <f>IF(OR(A243&lt;&gt;"",C243&lt;&gt;""),ROW(),"")</f>
        <v/>
      </c>
    </row>
    <row r="244" ht="17" customHeight="1">
      <c r="A244" s="24" t="n"/>
      <c r="B244" s="49" t="n"/>
      <c r="C244" s="24" t="n"/>
      <c r="D244" s="49" t="n"/>
      <c r="E244" s="50" t="n"/>
      <c r="F244" s="24" t="n"/>
      <c r="G244" s="49" t="n"/>
      <c r="H244" s="49" t="n"/>
      <c r="I244" s="24" t="n"/>
      <c r="J244" s="24" t="n"/>
      <c r="K244" s="51">
        <f>IF(AND(A244="",C244=""),"",IF(F244="","Elige el estado",IF(OR(F244="Recibido completo",F244="Recibido con incidencias"),IF(ISNUMBER(H244),"","Falta la fecha de recepción"),IF(AND(ISNUMBER(M244),M244&lt;TODAY()),"Atrasado",IF(AND(F244="Enviado",ISNUMBER(B244),TODAY()-B244&gt;=N($J$3)),"Sin confirmar","")))))</f>
        <v/>
      </c>
      <c r="L244" s="52">
        <f>IF(OR(AND(A244="",C244=""),NOT(ISNUMBER(M244))),"",IF(OR(F244="Recibido completo",F244="Recibido con incidencias"),IF(ISNUMBER(H244),MAX(0,H244-M244),""),IF(M244&lt;TODAY(),TODAY()-M244,"")))</f>
        <v/>
      </c>
      <c r="M244">
        <f>IF(ISNUMBER(G244),G244,IF(ISNUMBER(D244),D244,""))</f>
        <v/>
      </c>
      <c r="N244">
        <f>IF(OR(A244&lt;&gt;"",C244&lt;&gt;""),ROW(),"")</f>
        <v/>
      </c>
    </row>
    <row r="245" ht="17" customHeight="1">
      <c r="A245" s="24" t="n"/>
      <c r="B245" s="49" t="n"/>
      <c r="C245" s="24" t="n"/>
      <c r="D245" s="49" t="n"/>
      <c r="E245" s="50" t="n"/>
      <c r="F245" s="24" t="n"/>
      <c r="G245" s="49" t="n"/>
      <c r="H245" s="49" t="n"/>
      <c r="I245" s="24" t="n"/>
      <c r="J245" s="24" t="n"/>
      <c r="K245" s="51">
        <f>IF(AND(A245="",C245=""),"",IF(F245="","Elige el estado",IF(OR(F245="Recibido completo",F245="Recibido con incidencias"),IF(ISNUMBER(H245),"","Falta la fecha de recepción"),IF(AND(ISNUMBER(M245),M245&lt;TODAY()),"Atrasado",IF(AND(F245="Enviado",ISNUMBER(B245),TODAY()-B245&gt;=N($J$3)),"Sin confirmar","")))))</f>
        <v/>
      </c>
      <c r="L245" s="52">
        <f>IF(OR(AND(A245="",C245=""),NOT(ISNUMBER(M245))),"",IF(OR(F245="Recibido completo",F245="Recibido con incidencias"),IF(ISNUMBER(H245),MAX(0,H245-M245),""),IF(M245&lt;TODAY(),TODAY()-M245,"")))</f>
        <v/>
      </c>
      <c r="M245">
        <f>IF(ISNUMBER(G245),G245,IF(ISNUMBER(D245),D245,""))</f>
        <v/>
      </c>
      <c r="N245">
        <f>IF(OR(A245&lt;&gt;"",C245&lt;&gt;""),ROW(),"")</f>
        <v/>
      </c>
    </row>
    <row r="246" ht="17" customHeight="1">
      <c r="A246" s="24" t="n"/>
      <c r="B246" s="49" t="n"/>
      <c r="C246" s="24" t="n"/>
      <c r="D246" s="49" t="n"/>
      <c r="E246" s="50" t="n"/>
      <c r="F246" s="24" t="n"/>
      <c r="G246" s="49" t="n"/>
      <c r="H246" s="49" t="n"/>
      <c r="I246" s="24" t="n"/>
      <c r="J246" s="24" t="n"/>
      <c r="K246" s="51">
        <f>IF(AND(A246="",C246=""),"",IF(F246="","Elige el estado",IF(OR(F246="Recibido completo",F246="Recibido con incidencias"),IF(ISNUMBER(H246),"","Falta la fecha de recepción"),IF(AND(ISNUMBER(M246),M246&lt;TODAY()),"Atrasado",IF(AND(F246="Enviado",ISNUMBER(B246),TODAY()-B246&gt;=N($J$3)),"Sin confirmar","")))))</f>
        <v/>
      </c>
      <c r="L246" s="52">
        <f>IF(OR(AND(A246="",C246=""),NOT(ISNUMBER(M246))),"",IF(OR(F246="Recibido completo",F246="Recibido con incidencias"),IF(ISNUMBER(H246),MAX(0,H246-M246),""),IF(M246&lt;TODAY(),TODAY()-M246,"")))</f>
        <v/>
      </c>
      <c r="M246">
        <f>IF(ISNUMBER(G246),G246,IF(ISNUMBER(D246),D246,""))</f>
        <v/>
      </c>
      <c r="N246">
        <f>IF(OR(A246&lt;&gt;"",C246&lt;&gt;""),ROW(),"")</f>
        <v/>
      </c>
    </row>
    <row r="247" ht="17" customHeight="1">
      <c r="A247" s="24" t="n"/>
      <c r="B247" s="49" t="n"/>
      <c r="C247" s="24" t="n"/>
      <c r="D247" s="49" t="n"/>
      <c r="E247" s="50" t="n"/>
      <c r="F247" s="24" t="n"/>
      <c r="G247" s="49" t="n"/>
      <c r="H247" s="49" t="n"/>
      <c r="I247" s="24" t="n"/>
      <c r="J247" s="24" t="n"/>
      <c r="K247" s="51">
        <f>IF(AND(A247="",C247=""),"",IF(F247="","Elige el estado",IF(OR(F247="Recibido completo",F247="Recibido con incidencias"),IF(ISNUMBER(H247),"","Falta la fecha de recepción"),IF(AND(ISNUMBER(M247),M247&lt;TODAY()),"Atrasado",IF(AND(F247="Enviado",ISNUMBER(B247),TODAY()-B247&gt;=N($J$3)),"Sin confirmar","")))))</f>
        <v/>
      </c>
      <c r="L247" s="52">
        <f>IF(OR(AND(A247="",C247=""),NOT(ISNUMBER(M247))),"",IF(OR(F247="Recibido completo",F247="Recibido con incidencias"),IF(ISNUMBER(H247),MAX(0,H247-M247),""),IF(M247&lt;TODAY(),TODAY()-M247,"")))</f>
        <v/>
      </c>
      <c r="M247">
        <f>IF(ISNUMBER(G247),G247,IF(ISNUMBER(D247),D247,""))</f>
        <v/>
      </c>
      <c r="N247">
        <f>IF(OR(A247&lt;&gt;"",C247&lt;&gt;""),ROW(),"")</f>
        <v/>
      </c>
    </row>
    <row r="248" ht="17" customHeight="1">
      <c r="A248" s="24" t="n"/>
      <c r="B248" s="49" t="n"/>
      <c r="C248" s="24" t="n"/>
      <c r="D248" s="49" t="n"/>
      <c r="E248" s="50" t="n"/>
      <c r="F248" s="24" t="n"/>
      <c r="G248" s="49" t="n"/>
      <c r="H248" s="49" t="n"/>
      <c r="I248" s="24" t="n"/>
      <c r="J248" s="24" t="n"/>
      <c r="K248" s="51">
        <f>IF(AND(A248="",C248=""),"",IF(F248="","Elige el estado",IF(OR(F248="Recibido completo",F248="Recibido con incidencias"),IF(ISNUMBER(H248),"","Falta la fecha de recepción"),IF(AND(ISNUMBER(M248),M248&lt;TODAY()),"Atrasado",IF(AND(F248="Enviado",ISNUMBER(B248),TODAY()-B248&gt;=N($J$3)),"Sin confirmar","")))))</f>
        <v/>
      </c>
      <c r="L248" s="52">
        <f>IF(OR(AND(A248="",C248=""),NOT(ISNUMBER(M248))),"",IF(OR(F248="Recibido completo",F248="Recibido con incidencias"),IF(ISNUMBER(H248),MAX(0,H248-M248),""),IF(M248&lt;TODAY(),TODAY()-M248,"")))</f>
        <v/>
      </c>
      <c r="M248">
        <f>IF(ISNUMBER(G248),G248,IF(ISNUMBER(D248),D248,""))</f>
        <v/>
      </c>
      <c r="N248">
        <f>IF(OR(A248&lt;&gt;"",C248&lt;&gt;""),ROW(),"")</f>
        <v/>
      </c>
    </row>
    <row r="249" ht="17" customHeight="1">
      <c r="A249" s="24" t="n"/>
      <c r="B249" s="49" t="n"/>
      <c r="C249" s="24" t="n"/>
      <c r="D249" s="49" t="n"/>
      <c r="E249" s="50" t="n"/>
      <c r="F249" s="24" t="n"/>
      <c r="G249" s="49" t="n"/>
      <c r="H249" s="49" t="n"/>
      <c r="I249" s="24" t="n"/>
      <c r="J249" s="24" t="n"/>
      <c r="K249" s="51">
        <f>IF(AND(A249="",C249=""),"",IF(F249="","Elige el estado",IF(OR(F249="Recibido completo",F249="Recibido con incidencias"),IF(ISNUMBER(H249),"","Falta la fecha de recepción"),IF(AND(ISNUMBER(M249),M249&lt;TODAY()),"Atrasado",IF(AND(F249="Enviado",ISNUMBER(B249),TODAY()-B249&gt;=N($J$3)),"Sin confirmar","")))))</f>
        <v/>
      </c>
      <c r="L249" s="52">
        <f>IF(OR(AND(A249="",C249=""),NOT(ISNUMBER(M249))),"",IF(OR(F249="Recibido completo",F249="Recibido con incidencias"),IF(ISNUMBER(H249),MAX(0,H249-M249),""),IF(M249&lt;TODAY(),TODAY()-M249,"")))</f>
        <v/>
      </c>
      <c r="M249">
        <f>IF(ISNUMBER(G249),G249,IF(ISNUMBER(D249),D249,""))</f>
        <v/>
      </c>
      <c r="N249">
        <f>IF(OR(A249&lt;&gt;"",C249&lt;&gt;""),ROW(),"")</f>
        <v/>
      </c>
    </row>
    <row r="250" ht="17" customHeight="1">
      <c r="A250" s="24" t="n"/>
      <c r="B250" s="49" t="n"/>
      <c r="C250" s="24" t="n"/>
      <c r="D250" s="49" t="n"/>
      <c r="E250" s="50" t="n"/>
      <c r="F250" s="24" t="n"/>
      <c r="G250" s="49" t="n"/>
      <c r="H250" s="49" t="n"/>
      <c r="I250" s="24" t="n"/>
      <c r="J250" s="24" t="n"/>
      <c r="K250" s="51">
        <f>IF(AND(A250="",C250=""),"",IF(F250="","Elige el estado",IF(OR(F250="Recibido completo",F250="Recibido con incidencias"),IF(ISNUMBER(H250),"","Falta la fecha de recepción"),IF(AND(ISNUMBER(M250),M250&lt;TODAY()),"Atrasado",IF(AND(F250="Enviado",ISNUMBER(B250),TODAY()-B250&gt;=N($J$3)),"Sin confirmar","")))))</f>
        <v/>
      </c>
      <c r="L250" s="52">
        <f>IF(OR(AND(A250="",C250=""),NOT(ISNUMBER(M250))),"",IF(OR(F250="Recibido completo",F250="Recibido con incidencias"),IF(ISNUMBER(H250),MAX(0,H250-M250),""),IF(M250&lt;TODAY(),TODAY()-M250,"")))</f>
        <v/>
      </c>
      <c r="M250">
        <f>IF(ISNUMBER(G250),G250,IF(ISNUMBER(D250),D250,""))</f>
        <v/>
      </c>
      <c r="N250">
        <f>IF(OR(A250&lt;&gt;"",C250&lt;&gt;""),ROW(),"")</f>
        <v/>
      </c>
    </row>
    <row r="251" ht="17" customHeight="1">
      <c r="A251" s="24" t="n"/>
      <c r="B251" s="49" t="n"/>
      <c r="C251" s="24" t="n"/>
      <c r="D251" s="49" t="n"/>
      <c r="E251" s="50" t="n"/>
      <c r="F251" s="24" t="n"/>
      <c r="G251" s="49" t="n"/>
      <c r="H251" s="49" t="n"/>
      <c r="I251" s="24" t="n"/>
      <c r="J251" s="24" t="n"/>
      <c r="K251" s="51">
        <f>IF(AND(A251="",C251=""),"",IF(F251="","Elige el estado",IF(OR(F251="Recibido completo",F251="Recibido con incidencias"),IF(ISNUMBER(H251),"","Falta la fecha de recepción"),IF(AND(ISNUMBER(M251),M251&lt;TODAY()),"Atrasado",IF(AND(F251="Enviado",ISNUMBER(B251),TODAY()-B251&gt;=N($J$3)),"Sin confirmar","")))))</f>
        <v/>
      </c>
      <c r="L251" s="52">
        <f>IF(OR(AND(A251="",C251=""),NOT(ISNUMBER(M251))),"",IF(OR(F251="Recibido completo",F251="Recibido con incidencias"),IF(ISNUMBER(H251),MAX(0,H251-M251),""),IF(M251&lt;TODAY(),TODAY()-M251,"")))</f>
        <v/>
      </c>
      <c r="M251">
        <f>IF(ISNUMBER(G251),G251,IF(ISNUMBER(D251),D251,""))</f>
        <v/>
      </c>
      <c r="N251">
        <f>IF(OR(A251&lt;&gt;"",C251&lt;&gt;""),ROW(),"")</f>
        <v/>
      </c>
    </row>
    <row r="252" ht="17" customHeight="1">
      <c r="A252" s="24" t="n"/>
      <c r="B252" s="49" t="n"/>
      <c r="C252" s="24" t="n"/>
      <c r="D252" s="49" t="n"/>
      <c r="E252" s="50" t="n"/>
      <c r="F252" s="24" t="n"/>
      <c r="G252" s="49" t="n"/>
      <c r="H252" s="49" t="n"/>
      <c r="I252" s="24" t="n"/>
      <c r="J252" s="24" t="n"/>
      <c r="K252" s="51">
        <f>IF(AND(A252="",C252=""),"",IF(F252="","Elige el estado",IF(OR(F252="Recibido completo",F252="Recibido con incidencias"),IF(ISNUMBER(H252),"","Falta la fecha de recepción"),IF(AND(ISNUMBER(M252),M252&lt;TODAY()),"Atrasado",IF(AND(F252="Enviado",ISNUMBER(B252),TODAY()-B252&gt;=N($J$3)),"Sin confirmar","")))))</f>
        <v/>
      </c>
      <c r="L252" s="52">
        <f>IF(OR(AND(A252="",C252=""),NOT(ISNUMBER(M252))),"",IF(OR(F252="Recibido completo",F252="Recibido con incidencias"),IF(ISNUMBER(H252),MAX(0,H252-M252),""),IF(M252&lt;TODAY(),TODAY()-M252,"")))</f>
        <v/>
      </c>
      <c r="M252">
        <f>IF(ISNUMBER(G252),G252,IF(ISNUMBER(D252),D252,""))</f>
        <v/>
      </c>
      <c r="N252">
        <f>IF(OR(A252&lt;&gt;"",C252&lt;&gt;""),ROW(),"")</f>
        <v/>
      </c>
    </row>
    <row r="253" ht="17" customHeight="1">
      <c r="A253" s="24" t="n"/>
      <c r="B253" s="49" t="n"/>
      <c r="C253" s="24" t="n"/>
      <c r="D253" s="49" t="n"/>
      <c r="E253" s="50" t="n"/>
      <c r="F253" s="24" t="n"/>
      <c r="G253" s="49" t="n"/>
      <c r="H253" s="49" t="n"/>
      <c r="I253" s="24" t="n"/>
      <c r="J253" s="24" t="n"/>
      <c r="K253" s="51">
        <f>IF(AND(A253="",C253=""),"",IF(F253="","Elige el estado",IF(OR(F253="Recibido completo",F253="Recibido con incidencias"),IF(ISNUMBER(H253),"","Falta la fecha de recepción"),IF(AND(ISNUMBER(M253),M253&lt;TODAY()),"Atrasado",IF(AND(F253="Enviado",ISNUMBER(B253),TODAY()-B253&gt;=N($J$3)),"Sin confirmar","")))))</f>
        <v/>
      </c>
      <c r="L253" s="52">
        <f>IF(OR(AND(A253="",C253=""),NOT(ISNUMBER(M253))),"",IF(OR(F253="Recibido completo",F253="Recibido con incidencias"),IF(ISNUMBER(H253),MAX(0,H253-M253),""),IF(M253&lt;TODAY(),TODAY()-M253,"")))</f>
        <v/>
      </c>
      <c r="M253">
        <f>IF(ISNUMBER(G253),G253,IF(ISNUMBER(D253),D253,""))</f>
        <v/>
      </c>
      <c r="N253">
        <f>IF(OR(A253&lt;&gt;"",C253&lt;&gt;""),ROW(),"")</f>
        <v/>
      </c>
    </row>
    <row r="254" ht="17" customHeight="1">
      <c r="A254" s="24" t="n"/>
      <c r="B254" s="49" t="n"/>
      <c r="C254" s="24" t="n"/>
      <c r="D254" s="49" t="n"/>
      <c r="E254" s="50" t="n"/>
      <c r="F254" s="24" t="n"/>
      <c r="G254" s="49" t="n"/>
      <c r="H254" s="49" t="n"/>
      <c r="I254" s="24" t="n"/>
      <c r="J254" s="24" t="n"/>
      <c r="K254" s="51">
        <f>IF(AND(A254="",C254=""),"",IF(F254="","Elige el estado",IF(OR(F254="Recibido completo",F254="Recibido con incidencias"),IF(ISNUMBER(H254),"","Falta la fecha de recepción"),IF(AND(ISNUMBER(M254),M254&lt;TODAY()),"Atrasado",IF(AND(F254="Enviado",ISNUMBER(B254),TODAY()-B254&gt;=N($J$3)),"Sin confirmar","")))))</f>
        <v/>
      </c>
      <c r="L254" s="52">
        <f>IF(OR(AND(A254="",C254=""),NOT(ISNUMBER(M254))),"",IF(OR(F254="Recibido completo",F254="Recibido con incidencias"),IF(ISNUMBER(H254),MAX(0,H254-M254),""),IF(M254&lt;TODAY(),TODAY()-M254,"")))</f>
        <v/>
      </c>
      <c r="M254">
        <f>IF(ISNUMBER(G254),G254,IF(ISNUMBER(D254),D254,""))</f>
        <v/>
      </c>
      <c r="N254">
        <f>IF(OR(A254&lt;&gt;"",C254&lt;&gt;""),ROW(),"")</f>
        <v/>
      </c>
    </row>
    <row r="255" ht="17" customHeight="1">
      <c r="A255" s="24" t="n"/>
      <c r="B255" s="49" t="n"/>
      <c r="C255" s="24" t="n"/>
      <c r="D255" s="49" t="n"/>
      <c r="E255" s="50" t="n"/>
      <c r="F255" s="24" t="n"/>
      <c r="G255" s="49" t="n"/>
      <c r="H255" s="49" t="n"/>
      <c r="I255" s="24" t="n"/>
      <c r="J255" s="24" t="n"/>
      <c r="K255" s="51">
        <f>IF(AND(A255="",C255=""),"",IF(F255="","Elige el estado",IF(OR(F255="Recibido completo",F255="Recibido con incidencias"),IF(ISNUMBER(H255),"","Falta la fecha de recepción"),IF(AND(ISNUMBER(M255),M255&lt;TODAY()),"Atrasado",IF(AND(F255="Enviado",ISNUMBER(B255),TODAY()-B255&gt;=N($J$3)),"Sin confirmar","")))))</f>
        <v/>
      </c>
      <c r="L255" s="52">
        <f>IF(OR(AND(A255="",C255=""),NOT(ISNUMBER(M255))),"",IF(OR(F255="Recibido completo",F255="Recibido con incidencias"),IF(ISNUMBER(H255),MAX(0,H255-M255),""),IF(M255&lt;TODAY(),TODAY()-M255,"")))</f>
        <v/>
      </c>
      <c r="M255">
        <f>IF(ISNUMBER(G255),G255,IF(ISNUMBER(D255),D255,""))</f>
        <v/>
      </c>
      <c r="N255">
        <f>IF(OR(A255&lt;&gt;"",C255&lt;&gt;""),ROW(),"")</f>
        <v/>
      </c>
    </row>
    <row r="256" ht="17" customHeight="1">
      <c r="A256" s="24" t="n"/>
      <c r="B256" s="49" t="n"/>
      <c r="C256" s="24" t="n"/>
      <c r="D256" s="49" t="n"/>
      <c r="E256" s="50" t="n"/>
      <c r="F256" s="24" t="n"/>
      <c r="G256" s="49" t="n"/>
      <c r="H256" s="49" t="n"/>
      <c r="I256" s="24" t="n"/>
      <c r="J256" s="24" t="n"/>
      <c r="K256" s="51">
        <f>IF(AND(A256="",C256=""),"",IF(F256="","Elige el estado",IF(OR(F256="Recibido completo",F256="Recibido con incidencias"),IF(ISNUMBER(H256),"","Falta la fecha de recepción"),IF(AND(ISNUMBER(M256),M256&lt;TODAY()),"Atrasado",IF(AND(F256="Enviado",ISNUMBER(B256),TODAY()-B256&gt;=N($J$3)),"Sin confirmar","")))))</f>
        <v/>
      </c>
      <c r="L256" s="52">
        <f>IF(OR(AND(A256="",C256=""),NOT(ISNUMBER(M256))),"",IF(OR(F256="Recibido completo",F256="Recibido con incidencias"),IF(ISNUMBER(H256),MAX(0,H256-M256),""),IF(M256&lt;TODAY(),TODAY()-M256,"")))</f>
        <v/>
      </c>
      <c r="M256">
        <f>IF(ISNUMBER(G256),G256,IF(ISNUMBER(D256),D256,""))</f>
        <v/>
      </c>
      <c r="N256">
        <f>IF(OR(A256&lt;&gt;"",C256&lt;&gt;""),ROW(),"")</f>
        <v/>
      </c>
    </row>
    <row r="257" ht="17" customHeight="1">
      <c r="A257" s="24" t="n"/>
      <c r="B257" s="49" t="n"/>
      <c r="C257" s="24" t="n"/>
      <c r="D257" s="49" t="n"/>
      <c r="E257" s="50" t="n"/>
      <c r="F257" s="24" t="n"/>
      <c r="G257" s="49" t="n"/>
      <c r="H257" s="49" t="n"/>
      <c r="I257" s="24" t="n"/>
      <c r="J257" s="24" t="n"/>
      <c r="K257" s="51">
        <f>IF(AND(A257="",C257=""),"",IF(F257="","Elige el estado",IF(OR(F257="Recibido completo",F257="Recibido con incidencias"),IF(ISNUMBER(H257),"","Falta la fecha de recepción"),IF(AND(ISNUMBER(M257),M257&lt;TODAY()),"Atrasado",IF(AND(F257="Enviado",ISNUMBER(B257),TODAY()-B257&gt;=N($J$3)),"Sin confirmar","")))))</f>
        <v/>
      </c>
      <c r="L257" s="52">
        <f>IF(OR(AND(A257="",C257=""),NOT(ISNUMBER(M257))),"",IF(OR(F257="Recibido completo",F257="Recibido con incidencias"),IF(ISNUMBER(H257),MAX(0,H257-M257),""),IF(M257&lt;TODAY(),TODAY()-M257,"")))</f>
        <v/>
      </c>
      <c r="M257">
        <f>IF(ISNUMBER(G257),G257,IF(ISNUMBER(D257),D257,""))</f>
        <v/>
      </c>
      <c r="N257">
        <f>IF(OR(A257&lt;&gt;"",C257&lt;&gt;""),ROW(),"")</f>
        <v/>
      </c>
    </row>
    <row r="258" ht="17" customHeight="1">
      <c r="A258" s="24" t="n"/>
      <c r="B258" s="49" t="n"/>
      <c r="C258" s="24" t="n"/>
      <c r="D258" s="49" t="n"/>
      <c r="E258" s="50" t="n"/>
      <c r="F258" s="24" t="n"/>
      <c r="G258" s="49" t="n"/>
      <c r="H258" s="49" t="n"/>
      <c r="I258" s="24" t="n"/>
      <c r="J258" s="24" t="n"/>
      <c r="K258" s="51">
        <f>IF(AND(A258="",C258=""),"",IF(F258="","Elige el estado",IF(OR(F258="Recibido completo",F258="Recibido con incidencias"),IF(ISNUMBER(H258),"","Falta la fecha de recepción"),IF(AND(ISNUMBER(M258),M258&lt;TODAY()),"Atrasado",IF(AND(F258="Enviado",ISNUMBER(B258),TODAY()-B258&gt;=N($J$3)),"Sin confirmar","")))))</f>
        <v/>
      </c>
      <c r="L258" s="52">
        <f>IF(OR(AND(A258="",C258=""),NOT(ISNUMBER(M258))),"",IF(OR(F258="Recibido completo",F258="Recibido con incidencias"),IF(ISNUMBER(H258),MAX(0,H258-M258),""),IF(M258&lt;TODAY(),TODAY()-M258,"")))</f>
        <v/>
      </c>
      <c r="M258">
        <f>IF(ISNUMBER(G258),G258,IF(ISNUMBER(D258),D258,""))</f>
        <v/>
      </c>
      <c r="N258">
        <f>IF(OR(A258&lt;&gt;"",C258&lt;&gt;""),ROW(),"")</f>
        <v/>
      </c>
    </row>
    <row r="259" ht="17" customHeight="1">
      <c r="A259" s="24" t="n"/>
      <c r="B259" s="49" t="n"/>
      <c r="C259" s="24" t="n"/>
      <c r="D259" s="49" t="n"/>
      <c r="E259" s="50" t="n"/>
      <c r="F259" s="24" t="n"/>
      <c r="G259" s="49" t="n"/>
      <c r="H259" s="49" t="n"/>
      <c r="I259" s="24" t="n"/>
      <c r="J259" s="24" t="n"/>
      <c r="K259" s="51">
        <f>IF(AND(A259="",C259=""),"",IF(F259="","Elige el estado",IF(OR(F259="Recibido completo",F259="Recibido con incidencias"),IF(ISNUMBER(H259),"","Falta la fecha de recepción"),IF(AND(ISNUMBER(M259),M259&lt;TODAY()),"Atrasado",IF(AND(F259="Enviado",ISNUMBER(B259),TODAY()-B259&gt;=N($J$3)),"Sin confirmar","")))))</f>
        <v/>
      </c>
      <c r="L259" s="52">
        <f>IF(OR(AND(A259="",C259=""),NOT(ISNUMBER(M259))),"",IF(OR(F259="Recibido completo",F259="Recibido con incidencias"),IF(ISNUMBER(H259),MAX(0,H259-M259),""),IF(M259&lt;TODAY(),TODAY()-M259,"")))</f>
        <v/>
      </c>
      <c r="M259">
        <f>IF(ISNUMBER(G259),G259,IF(ISNUMBER(D259),D259,""))</f>
        <v/>
      </c>
      <c r="N259">
        <f>IF(OR(A259&lt;&gt;"",C259&lt;&gt;""),ROW(),"")</f>
        <v/>
      </c>
    </row>
    <row r="260" ht="17" customHeight="1">
      <c r="A260" s="24" t="n"/>
      <c r="B260" s="49" t="n"/>
      <c r="C260" s="24" t="n"/>
      <c r="D260" s="49" t="n"/>
      <c r="E260" s="50" t="n"/>
      <c r="F260" s="24" t="n"/>
      <c r="G260" s="49" t="n"/>
      <c r="H260" s="49" t="n"/>
      <c r="I260" s="24" t="n"/>
      <c r="J260" s="24" t="n"/>
      <c r="K260" s="51">
        <f>IF(AND(A260="",C260=""),"",IF(F260="","Elige el estado",IF(OR(F260="Recibido completo",F260="Recibido con incidencias"),IF(ISNUMBER(H260),"","Falta la fecha de recepción"),IF(AND(ISNUMBER(M260),M260&lt;TODAY()),"Atrasado",IF(AND(F260="Enviado",ISNUMBER(B260),TODAY()-B260&gt;=N($J$3)),"Sin confirmar","")))))</f>
        <v/>
      </c>
      <c r="L260" s="52">
        <f>IF(OR(AND(A260="",C260=""),NOT(ISNUMBER(M260))),"",IF(OR(F260="Recibido completo",F260="Recibido con incidencias"),IF(ISNUMBER(H260),MAX(0,H260-M260),""),IF(M260&lt;TODAY(),TODAY()-M260,"")))</f>
        <v/>
      </c>
      <c r="M260">
        <f>IF(ISNUMBER(G260),G260,IF(ISNUMBER(D260),D260,""))</f>
        <v/>
      </c>
      <c r="N260">
        <f>IF(OR(A260&lt;&gt;"",C260&lt;&gt;""),ROW(),"")</f>
        <v/>
      </c>
    </row>
    <row r="261" ht="17" customHeight="1">
      <c r="A261" s="24" t="n"/>
      <c r="B261" s="49" t="n"/>
      <c r="C261" s="24" t="n"/>
      <c r="D261" s="49" t="n"/>
      <c r="E261" s="50" t="n"/>
      <c r="F261" s="24" t="n"/>
      <c r="G261" s="49" t="n"/>
      <c r="H261" s="49" t="n"/>
      <c r="I261" s="24" t="n"/>
      <c r="J261" s="24" t="n"/>
      <c r="K261" s="51">
        <f>IF(AND(A261="",C261=""),"",IF(F261="","Elige el estado",IF(OR(F261="Recibido completo",F261="Recibido con incidencias"),IF(ISNUMBER(H261),"","Falta la fecha de recepción"),IF(AND(ISNUMBER(M261),M261&lt;TODAY()),"Atrasado",IF(AND(F261="Enviado",ISNUMBER(B261),TODAY()-B261&gt;=N($J$3)),"Sin confirmar","")))))</f>
        <v/>
      </c>
      <c r="L261" s="52">
        <f>IF(OR(AND(A261="",C261=""),NOT(ISNUMBER(M261))),"",IF(OR(F261="Recibido completo",F261="Recibido con incidencias"),IF(ISNUMBER(H261),MAX(0,H261-M261),""),IF(M261&lt;TODAY(),TODAY()-M261,"")))</f>
        <v/>
      </c>
      <c r="M261">
        <f>IF(ISNUMBER(G261),G261,IF(ISNUMBER(D261),D261,""))</f>
        <v/>
      </c>
      <c r="N261">
        <f>IF(OR(A261&lt;&gt;"",C261&lt;&gt;""),ROW(),"")</f>
        <v/>
      </c>
    </row>
    <row r="262" ht="17" customHeight="1">
      <c r="A262" s="24" t="n"/>
      <c r="B262" s="49" t="n"/>
      <c r="C262" s="24" t="n"/>
      <c r="D262" s="49" t="n"/>
      <c r="E262" s="50" t="n"/>
      <c r="F262" s="24" t="n"/>
      <c r="G262" s="49" t="n"/>
      <c r="H262" s="49" t="n"/>
      <c r="I262" s="24" t="n"/>
      <c r="J262" s="24" t="n"/>
      <c r="K262" s="51">
        <f>IF(AND(A262="",C262=""),"",IF(F262="","Elige el estado",IF(OR(F262="Recibido completo",F262="Recibido con incidencias"),IF(ISNUMBER(H262),"","Falta la fecha de recepción"),IF(AND(ISNUMBER(M262),M262&lt;TODAY()),"Atrasado",IF(AND(F262="Enviado",ISNUMBER(B262),TODAY()-B262&gt;=N($J$3)),"Sin confirmar","")))))</f>
        <v/>
      </c>
      <c r="L262" s="52">
        <f>IF(OR(AND(A262="",C262=""),NOT(ISNUMBER(M262))),"",IF(OR(F262="Recibido completo",F262="Recibido con incidencias"),IF(ISNUMBER(H262),MAX(0,H262-M262),""),IF(M262&lt;TODAY(),TODAY()-M262,"")))</f>
        <v/>
      </c>
      <c r="M262">
        <f>IF(ISNUMBER(G262),G262,IF(ISNUMBER(D262),D262,""))</f>
        <v/>
      </c>
      <c r="N262">
        <f>IF(OR(A262&lt;&gt;"",C262&lt;&gt;""),ROW(),"")</f>
        <v/>
      </c>
    </row>
    <row r="263" ht="17" customHeight="1">
      <c r="A263" s="24" t="n"/>
      <c r="B263" s="49" t="n"/>
      <c r="C263" s="24" t="n"/>
      <c r="D263" s="49" t="n"/>
      <c r="E263" s="50" t="n"/>
      <c r="F263" s="24" t="n"/>
      <c r="G263" s="49" t="n"/>
      <c r="H263" s="49" t="n"/>
      <c r="I263" s="24" t="n"/>
      <c r="J263" s="24" t="n"/>
      <c r="K263" s="51">
        <f>IF(AND(A263="",C263=""),"",IF(F263="","Elige el estado",IF(OR(F263="Recibido completo",F263="Recibido con incidencias"),IF(ISNUMBER(H263),"","Falta la fecha de recepción"),IF(AND(ISNUMBER(M263),M263&lt;TODAY()),"Atrasado",IF(AND(F263="Enviado",ISNUMBER(B263),TODAY()-B263&gt;=N($J$3)),"Sin confirmar","")))))</f>
        <v/>
      </c>
      <c r="L263" s="52">
        <f>IF(OR(AND(A263="",C263=""),NOT(ISNUMBER(M263))),"",IF(OR(F263="Recibido completo",F263="Recibido con incidencias"),IF(ISNUMBER(H263),MAX(0,H263-M263),""),IF(M263&lt;TODAY(),TODAY()-M263,"")))</f>
        <v/>
      </c>
      <c r="M263">
        <f>IF(ISNUMBER(G263),G263,IF(ISNUMBER(D263),D263,""))</f>
        <v/>
      </c>
      <c r="N263">
        <f>IF(OR(A263&lt;&gt;"",C263&lt;&gt;""),ROW(),"")</f>
        <v/>
      </c>
    </row>
    <row r="264" ht="17" customHeight="1">
      <c r="A264" s="24" t="n"/>
      <c r="B264" s="49" t="n"/>
      <c r="C264" s="24" t="n"/>
      <c r="D264" s="49" t="n"/>
      <c r="E264" s="50" t="n"/>
      <c r="F264" s="24" t="n"/>
      <c r="G264" s="49" t="n"/>
      <c r="H264" s="49" t="n"/>
      <c r="I264" s="24" t="n"/>
      <c r="J264" s="24" t="n"/>
      <c r="K264" s="51">
        <f>IF(AND(A264="",C264=""),"",IF(F264="","Elige el estado",IF(OR(F264="Recibido completo",F264="Recibido con incidencias"),IF(ISNUMBER(H264),"","Falta la fecha de recepción"),IF(AND(ISNUMBER(M264),M264&lt;TODAY()),"Atrasado",IF(AND(F264="Enviado",ISNUMBER(B264),TODAY()-B264&gt;=N($J$3)),"Sin confirmar","")))))</f>
        <v/>
      </c>
      <c r="L264" s="52">
        <f>IF(OR(AND(A264="",C264=""),NOT(ISNUMBER(M264))),"",IF(OR(F264="Recibido completo",F264="Recibido con incidencias"),IF(ISNUMBER(H264),MAX(0,H264-M264),""),IF(M264&lt;TODAY(),TODAY()-M264,"")))</f>
        <v/>
      </c>
      <c r="M264">
        <f>IF(ISNUMBER(G264),G264,IF(ISNUMBER(D264),D264,""))</f>
        <v/>
      </c>
      <c r="N264">
        <f>IF(OR(A264&lt;&gt;"",C264&lt;&gt;""),ROW(),"")</f>
        <v/>
      </c>
    </row>
    <row r="265" ht="17" customHeight="1">
      <c r="A265" s="24" t="n"/>
      <c r="B265" s="49" t="n"/>
      <c r="C265" s="24" t="n"/>
      <c r="D265" s="49" t="n"/>
      <c r="E265" s="50" t="n"/>
      <c r="F265" s="24" t="n"/>
      <c r="G265" s="49" t="n"/>
      <c r="H265" s="49" t="n"/>
      <c r="I265" s="24" t="n"/>
      <c r="J265" s="24" t="n"/>
      <c r="K265" s="51">
        <f>IF(AND(A265="",C265=""),"",IF(F265="","Elige el estado",IF(OR(F265="Recibido completo",F265="Recibido con incidencias"),IF(ISNUMBER(H265),"","Falta la fecha de recepción"),IF(AND(ISNUMBER(M265),M265&lt;TODAY()),"Atrasado",IF(AND(F265="Enviado",ISNUMBER(B265),TODAY()-B265&gt;=N($J$3)),"Sin confirmar","")))))</f>
        <v/>
      </c>
      <c r="L265" s="52">
        <f>IF(OR(AND(A265="",C265=""),NOT(ISNUMBER(M265))),"",IF(OR(F265="Recibido completo",F265="Recibido con incidencias"),IF(ISNUMBER(H265),MAX(0,H265-M265),""),IF(M265&lt;TODAY(),TODAY()-M265,"")))</f>
        <v/>
      </c>
      <c r="M265">
        <f>IF(ISNUMBER(G265),G265,IF(ISNUMBER(D265),D265,""))</f>
        <v/>
      </c>
      <c r="N265">
        <f>IF(OR(A265&lt;&gt;"",C265&lt;&gt;""),ROW(),"")</f>
        <v/>
      </c>
    </row>
    <row r="266" ht="17" customHeight="1">
      <c r="A266" s="24" t="n"/>
      <c r="B266" s="49" t="n"/>
      <c r="C266" s="24" t="n"/>
      <c r="D266" s="49" t="n"/>
      <c r="E266" s="50" t="n"/>
      <c r="F266" s="24" t="n"/>
      <c r="G266" s="49" t="n"/>
      <c r="H266" s="49" t="n"/>
      <c r="I266" s="24" t="n"/>
      <c r="J266" s="24" t="n"/>
      <c r="K266" s="51">
        <f>IF(AND(A266="",C266=""),"",IF(F266="","Elige el estado",IF(OR(F266="Recibido completo",F266="Recibido con incidencias"),IF(ISNUMBER(H266),"","Falta la fecha de recepción"),IF(AND(ISNUMBER(M266),M266&lt;TODAY()),"Atrasado",IF(AND(F266="Enviado",ISNUMBER(B266),TODAY()-B266&gt;=N($J$3)),"Sin confirmar","")))))</f>
        <v/>
      </c>
      <c r="L266" s="52">
        <f>IF(OR(AND(A266="",C266=""),NOT(ISNUMBER(M266))),"",IF(OR(F266="Recibido completo",F266="Recibido con incidencias"),IF(ISNUMBER(H266),MAX(0,H266-M266),""),IF(M266&lt;TODAY(),TODAY()-M266,"")))</f>
        <v/>
      </c>
      <c r="M266">
        <f>IF(ISNUMBER(G266),G266,IF(ISNUMBER(D266),D266,""))</f>
        <v/>
      </c>
      <c r="N266">
        <f>IF(OR(A266&lt;&gt;"",C266&lt;&gt;""),ROW(),"")</f>
        <v/>
      </c>
    </row>
    <row r="267" ht="17" customHeight="1">
      <c r="A267" s="24" t="n"/>
      <c r="B267" s="49" t="n"/>
      <c r="C267" s="24" t="n"/>
      <c r="D267" s="49" t="n"/>
      <c r="E267" s="50" t="n"/>
      <c r="F267" s="24" t="n"/>
      <c r="G267" s="49" t="n"/>
      <c r="H267" s="49" t="n"/>
      <c r="I267" s="24" t="n"/>
      <c r="J267" s="24" t="n"/>
      <c r="K267" s="51">
        <f>IF(AND(A267="",C267=""),"",IF(F267="","Elige el estado",IF(OR(F267="Recibido completo",F267="Recibido con incidencias"),IF(ISNUMBER(H267),"","Falta la fecha de recepción"),IF(AND(ISNUMBER(M267),M267&lt;TODAY()),"Atrasado",IF(AND(F267="Enviado",ISNUMBER(B267),TODAY()-B267&gt;=N($J$3)),"Sin confirmar","")))))</f>
        <v/>
      </c>
      <c r="L267" s="52">
        <f>IF(OR(AND(A267="",C267=""),NOT(ISNUMBER(M267))),"",IF(OR(F267="Recibido completo",F267="Recibido con incidencias"),IF(ISNUMBER(H267),MAX(0,H267-M267),""),IF(M267&lt;TODAY(),TODAY()-M267,"")))</f>
        <v/>
      </c>
      <c r="M267">
        <f>IF(ISNUMBER(G267),G267,IF(ISNUMBER(D267),D267,""))</f>
        <v/>
      </c>
      <c r="N267">
        <f>IF(OR(A267&lt;&gt;"",C267&lt;&gt;""),ROW(),"")</f>
        <v/>
      </c>
    </row>
    <row r="268" ht="17" customHeight="1">
      <c r="A268" s="24" t="n"/>
      <c r="B268" s="49" t="n"/>
      <c r="C268" s="24" t="n"/>
      <c r="D268" s="49" t="n"/>
      <c r="E268" s="50" t="n"/>
      <c r="F268" s="24" t="n"/>
      <c r="G268" s="49" t="n"/>
      <c r="H268" s="49" t="n"/>
      <c r="I268" s="24" t="n"/>
      <c r="J268" s="24" t="n"/>
      <c r="K268" s="51">
        <f>IF(AND(A268="",C268=""),"",IF(F268="","Elige el estado",IF(OR(F268="Recibido completo",F268="Recibido con incidencias"),IF(ISNUMBER(H268),"","Falta la fecha de recepción"),IF(AND(ISNUMBER(M268),M268&lt;TODAY()),"Atrasado",IF(AND(F268="Enviado",ISNUMBER(B268),TODAY()-B268&gt;=N($J$3)),"Sin confirmar","")))))</f>
        <v/>
      </c>
      <c r="L268" s="52">
        <f>IF(OR(AND(A268="",C268=""),NOT(ISNUMBER(M268))),"",IF(OR(F268="Recibido completo",F268="Recibido con incidencias"),IF(ISNUMBER(H268),MAX(0,H268-M268),""),IF(M268&lt;TODAY(),TODAY()-M268,"")))</f>
        <v/>
      </c>
      <c r="M268">
        <f>IF(ISNUMBER(G268),G268,IF(ISNUMBER(D268),D268,""))</f>
        <v/>
      </c>
      <c r="N268">
        <f>IF(OR(A268&lt;&gt;"",C268&lt;&gt;""),ROW(),"")</f>
        <v/>
      </c>
    </row>
    <row r="269" ht="17" customHeight="1">
      <c r="A269" s="24" t="n"/>
      <c r="B269" s="49" t="n"/>
      <c r="C269" s="24" t="n"/>
      <c r="D269" s="49" t="n"/>
      <c r="E269" s="50" t="n"/>
      <c r="F269" s="24" t="n"/>
      <c r="G269" s="49" t="n"/>
      <c r="H269" s="49" t="n"/>
      <c r="I269" s="24" t="n"/>
      <c r="J269" s="24" t="n"/>
      <c r="K269" s="51">
        <f>IF(AND(A269="",C269=""),"",IF(F269="","Elige el estado",IF(OR(F269="Recibido completo",F269="Recibido con incidencias"),IF(ISNUMBER(H269),"","Falta la fecha de recepción"),IF(AND(ISNUMBER(M269),M269&lt;TODAY()),"Atrasado",IF(AND(F269="Enviado",ISNUMBER(B269),TODAY()-B269&gt;=N($J$3)),"Sin confirmar","")))))</f>
        <v/>
      </c>
      <c r="L269" s="52">
        <f>IF(OR(AND(A269="",C269=""),NOT(ISNUMBER(M269))),"",IF(OR(F269="Recibido completo",F269="Recibido con incidencias"),IF(ISNUMBER(H269),MAX(0,H269-M269),""),IF(M269&lt;TODAY(),TODAY()-M269,"")))</f>
        <v/>
      </c>
      <c r="M269">
        <f>IF(ISNUMBER(G269),G269,IF(ISNUMBER(D269),D269,""))</f>
        <v/>
      </c>
      <c r="N269">
        <f>IF(OR(A269&lt;&gt;"",C269&lt;&gt;""),ROW(),"")</f>
        <v/>
      </c>
    </row>
    <row r="270" ht="17" customHeight="1">
      <c r="A270" s="24" t="n"/>
      <c r="B270" s="49" t="n"/>
      <c r="C270" s="24" t="n"/>
      <c r="D270" s="49" t="n"/>
      <c r="E270" s="50" t="n"/>
      <c r="F270" s="24" t="n"/>
      <c r="G270" s="49" t="n"/>
      <c r="H270" s="49" t="n"/>
      <c r="I270" s="24" t="n"/>
      <c r="J270" s="24" t="n"/>
      <c r="K270" s="51">
        <f>IF(AND(A270="",C270=""),"",IF(F270="","Elige el estado",IF(OR(F270="Recibido completo",F270="Recibido con incidencias"),IF(ISNUMBER(H270),"","Falta la fecha de recepción"),IF(AND(ISNUMBER(M270),M270&lt;TODAY()),"Atrasado",IF(AND(F270="Enviado",ISNUMBER(B270),TODAY()-B270&gt;=N($J$3)),"Sin confirmar","")))))</f>
        <v/>
      </c>
      <c r="L270" s="52">
        <f>IF(OR(AND(A270="",C270=""),NOT(ISNUMBER(M270))),"",IF(OR(F270="Recibido completo",F270="Recibido con incidencias"),IF(ISNUMBER(H270),MAX(0,H270-M270),""),IF(M270&lt;TODAY(),TODAY()-M270,"")))</f>
        <v/>
      </c>
      <c r="M270">
        <f>IF(ISNUMBER(G270),G270,IF(ISNUMBER(D270),D270,""))</f>
        <v/>
      </c>
      <c r="N270">
        <f>IF(OR(A270&lt;&gt;"",C270&lt;&gt;""),ROW(),"")</f>
        <v/>
      </c>
    </row>
    <row r="271" ht="17" customHeight="1">
      <c r="A271" s="24" t="n"/>
      <c r="B271" s="49" t="n"/>
      <c r="C271" s="24" t="n"/>
      <c r="D271" s="49" t="n"/>
      <c r="E271" s="50" t="n"/>
      <c r="F271" s="24" t="n"/>
      <c r="G271" s="49" t="n"/>
      <c r="H271" s="49" t="n"/>
      <c r="I271" s="24" t="n"/>
      <c r="J271" s="24" t="n"/>
      <c r="K271" s="51">
        <f>IF(AND(A271="",C271=""),"",IF(F271="","Elige el estado",IF(OR(F271="Recibido completo",F271="Recibido con incidencias"),IF(ISNUMBER(H271),"","Falta la fecha de recepción"),IF(AND(ISNUMBER(M271),M271&lt;TODAY()),"Atrasado",IF(AND(F271="Enviado",ISNUMBER(B271),TODAY()-B271&gt;=N($J$3)),"Sin confirmar","")))))</f>
        <v/>
      </c>
      <c r="L271" s="52">
        <f>IF(OR(AND(A271="",C271=""),NOT(ISNUMBER(M271))),"",IF(OR(F271="Recibido completo",F271="Recibido con incidencias"),IF(ISNUMBER(H271),MAX(0,H271-M271),""),IF(M271&lt;TODAY(),TODAY()-M271,"")))</f>
        <v/>
      </c>
      <c r="M271">
        <f>IF(ISNUMBER(G271),G271,IF(ISNUMBER(D271),D271,""))</f>
        <v/>
      </c>
      <c r="N271">
        <f>IF(OR(A271&lt;&gt;"",C271&lt;&gt;""),ROW(),"")</f>
        <v/>
      </c>
    </row>
    <row r="272" ht="17" customHeight="1">
      <c r="A272" s="24" t="n"/>
      <c r="B272" s="49" t="n"/>
      <c r="C272" s="24" t="n"/>
      <c r="D272" s="49" t="n"/>
      <c r="E272" s="50" t="n"/>
      <c r="F272" s="24" t="n"/>
      <c r="G272" s="49" t="n"/>
      <c r="H272" s="49" t="n"/>
      <c r="I272" s="24" t="n"/>
      <c r="J272" s="24" t="n"/>
      <c r="K272" s="51">
        <f>IF(AND(A272="",C272=""),"",IF(F272="","Elige el estado",IF(OR(F272="Recibido completo",F272="Recibido con incidencias"),IF(ISNUMBER(H272),"","Falta la fecha de recepción"),IF(AND(ISNUMBER(M272),M272&lt;TODAY()),"Atrasado",IF(AND(F272="Enviado",ISNUMBER(B272),TODAY()-B272&gt;=N($J$3)),"Sin confirmar","")))))</f>
        <v/>
      </c>
      <c r="L272" s="52">
        <f>IF(OR(AND(A272="",C272=""),NOT(ISNUMBER(M272))),"",IF(OR(F272="Recibido completo",F272="Recibido con incidencias"),IF(ISNUMBER(H272),MAX(0,H272-M272),""),IF(M272&lt;TODAY(),TODAY()-M272,"")))</f>
        <v/>
      </c>
      <c r="M272">
        <f>IF(ISNUMBER(G272),G272,IF(ISNUMBER(D272),D272,""))</f>
        <v/>
      </c>
      <c r="N272">
        <f>IF(OR(A272&lt;&gt;"",C272&lt;&gt;""),ROW(),"")</f>
        <v/>
      </c>
    </row>
    <row r="273" ht="17" customHeight="1">
      <c r="A273" s="24" t="n"/>
      <c r="B273" s="49" t="n"/>
      <c r="C273" s="24" t="n"/>
      <c r="D273" s="49" t="n"/>
      <c r="E273" s="50" t="n"/>
      <c r="F273" s="24" t="n"/>
      <c r="G273" s="49" t="n"/>
      <c r="H273" s="49" t="n"/>
      <c r="I273" s="24" t="n"/>
      <c r="J273" s="24" t="n"/>
      <c r="K273" s="51">
        <f>IF(AND(A273="",C273=""),"",IF(F273="","Elige el estado",IF(OR(F273="Recibido completo",F273="Recibido con incidencias"),IF(ISNUMBER(H273),"","Falta la fecha de recepción"),IF(AND(ISNUMBER(M273),M273&lt;TODAY()),"Atrasado",IF(AND(F273="Enviado",ISNUMBER(B273),TODAY()-B273&gt;=N($J$3)),"Sin confirmar","")))))</f>
        <v/>
      </c>
      <c r="L273" s="52">
        <f>IF(OR(AND(A273="",C273=""),NOT(ISNUMBER(M273))),"",IF(OR(F273="Recibido completo",F273="Recibido con incidencias"),IF(ISNUMBER(H273),MAX(0,H273-M273),""),IF(M273&lt;TODAY(),TODAY()-M273,"")))</f>
        <v/>
      </c>
      <c r="M273">
        <f>IF(ISNUMBER(G273),G273,IF(ISNUMBER(D273),D273,""))</f>
        <v/>
      </c>
      <c r="N273">
        <f>IF(OR(A273&lt;&gt;"",C273&lt;&gt;""),ROW(),"")</f>
        <v/>
      </c>
    </row>
    <row r="274" ht="17" customHeight="1">
      <c r="A274" s="24" t="n"/>
      <c r="B274" s="49" t="n"/>
      <c r="C274" s="24" t="n"/>
      <c r="D274" s="49" t="n"/>
      <c r="E274" s="50" t="n"/>
      <c r="F274" s="24" t="n"/>
      <c r="G274" s="49" t="n"/>
      <c r="H274" s="49" t="n"/>
      <c r="I274" s="24" t="n"/>
      <c r="J274" s="24" t="n"/>
      <c r="K274" s="51">
        <f>IF(AND(A274="",C274=""),"",IF(F274="","Elige el estado",IF(OR(F274="Recibido completo",F274="Recibido con incidencias"),IF(ISNUMBER(H274),"","Falta la fecha de recepción"),IF(AND(ISNUMBER(M274),M274&lt;TODAY()),"Atrasado",IF(AND(F274="Enviado",ISNUMBER(B274),TODAY()-B274&gt;=N($J$3)),"Sin confirmar","")))))</f>
        <v/>
      </c>
      <c r="L274" s="52">
        <f>IF(OR(AND(A274="",C274=""),NOT(ISNUMBER(M274))),"",IF(OR(F274="Recibido completo",F274="Recibido con incidencias"),IF(ISNUMBER(H274),MAX(0,H274-M274),""),IF(M274&lt;TODAY(),TODAY()-M274,"")))</f>
        <v/>
      </c>
      <c r="M274">
        <f>IF(ISNUMBER(G274),G274,IF(ISNUMBER(D274),D274,""))</f>
        <v/>
      </c>
      <c r="N274">
        <f>IF(OR(A274&lt;&gt;"",C274&lt;&gt;""),ROW(),"")</f>
        <v/>
      </c>
    </row>
    <row r="275" ht="17" customHeight="1">
      <c r="A275" s="24" t="n"/>
      <c r="B275" s="49" t="n"/>
      <c r="C275" s="24" t="n"/>
      <c r="D275" s="49" t="n"/>
      <c r="E275" s="50" t="n"/>
      <c r="F275" s="24" t="n"/>
      <c r="G275" s="49" t="n"/>
      <c r="H275" s="49" t="n"/>
      <c r="I275" s="24" t="n"/>
      <c r="J275" s="24" t="n"/>
      <c r="K275" s="51">
        <f>IF(AND(A275="",C275=""),"",IF(F275="","Elige el estado",IF(OR(F275="Recibido completo",F275="Recibido con incidencias"),IF(ISNUMBER(H275),"","Falta la fecha de recepción"),IF(AND(ISNUMBER(M275),M275&lt;TODAY()),"Atrasado",IF(AND(F275="Enviado",ISNUMBER(B275),TODAY()-B275&gt;=N($J$3)),"Sin confirmar","")))))</f>
        <v/>
      </c>
      <c r="L275" s="52">
        <f>IF(OR(AND(A275="",C275=""),NOT(ISNUMBER(M275))),"",IF(OR(F275="Recibido completo",F275="Recibido con incidencias"),IF(ISNUMBER(H275),MAX(0,H275-M275),""),IF(M275&lt;TODAY(),TODAY()-M275,"")))</f>
        <v/>
      </c>
      <c r="M275">
        <f>IF(ISNUMBER(G275),G275,IF(ISNUMBER(D275),D275,""))</f>
        <v/>
      </c>
      <c r="N275">
        <f>IF(OR(A275&lt;&gt;"",C275&lt;&gt;""),ROW(),"")</f>
        <v/>
      </c>
    </row>
    <row r="276" ht="17" customHeight="1">
      <c r="A276" s="24" t="n"/>
      <c r="B276" s="49" t="n"/>
      <c r="C276" s="24" t="n"/>
      <c r="D276" s="49" t="n"/>
      <c r="E276" s="50" t="n"/>
      <c r="F276" s="24" t="n"/>
      <c r="G276" s="49" t="n"/>
      <c r="H276" s="49" t="n"/>
      <c r="I276" s="24" t="n"/>
      <c r="J276" s="24" t="n"/>
      <c r="K276" s="51">
        <f>IF(AND(A276="",C276=""),"",IF(F276="","Elige el estado",IF(OR(F276="Recibido completo",F276="Recibido con incidencias"),IF(ISNUMBER(H276),"","Falta la fecha de recepción"),IF(AND(ISNUMBER(M276),M276&lt;TODAY()),"Atrasado",IF(AND(F276="Enviado",ISNUMBER(B276),TODAY()-B276&gt;=N($J$3)),"Sin confirmar","")))))</f>
        <v/>
      </c>
      <c r="L276" s="52">
        <f>IF(OR(AND(A276="",C276=""),NOT(ISNUMBER(M276))),"",IF(OR(F276="Recibido completo",F276="Recibido con incidencias"),IF(ISNUMBER(H276),MAX(0,H276-M276),""),IF(M276&lt;TODAY(),TODAY()-M276,"")))</f>
        <v/>
      </c>
      <c r="M276">
        <f>IF(ISNUMBER(G276),G276,IF(ISNUMBER(D276),D276,""))</f>
        <v/>
      </c>
      <c r="N276">
        <f>IF(OR(A276&lt;&gt;"",C276&lt;&gt;""),ROW(),"")</f>
        <v/>
      </c>
    </row>
    <row r="277" ht="17" customHeight="1">
      <c r="A277" s="24" t="n"/>
      <c r="B277" s="49" t="n"/>
      <c r="C277" s="24" t="n"/>
      <c r="D277" s="49" t="n"/>
      <c r="E277" s="50" t="n"/>
      <c r="F277" s="24" t="n"/>
      <c r="G277" s="49" t="n"/>
      <c r="H277" s="49" t="n"/>
      <c r="I277" s="24" t="n"/>
      <c r="J277" s="24" t="n"/>
      <c r="K277" s="51">
        <f>IF(AND(A277="",C277=""),"",IF(F277="","Elige el estado",IF(OR(F277="Recibido completo",F277="Recibido con incidencias"),IF(ISNUMBER(H277),"","Falta la fecha de recepción"),IF(AND(ISNUMBER(M277),M277&lt;TODAY()),"Atrasado",IF(AND(F277="Enviado",ISNUMBER(B277),TODAY()-B277&gt;=N($J$3)),"Sin confirmar","")))))</f>
        <v/>
      </c>
      <c r="L277" s="52">
        <f>IF(OR(AND(A277="",C277=""),NOT(ISNUMBER(M277))),"",IF(OR(F277="Recibido completo",F277="Recibido con incidencias"),IF(ISNUMBER(H277),MAX(0,H277-M277),""),IF(M277&lt;TODAY(),TODAY()-M277,"")))</f>
        <v/>
      </c>
      <c r="M277">
        <f>IF(ISNUMBER(G277),G277,IF(ISNUMBER(D277),D277,""))</f>
        <v/>
      </c>
      <c r="N277">
        <f>IF(OR(A277&lt;&gt;"",C277&lt;&gt;""),ROW(),"")</f>
        <v/>
      </c>
    </row>
    <row r="278" ht="17" customHeight="1">
      <c r="A278" s="24" t="n"/>
      <c r="B278" s="49" t="n"/>
      <c r="C278" s="24" t="n"/>
      <c r="D278" s="49" t="n"/>
      <c r="E278" s="50" t="n"/>
      <c r="F278" s="24" t="n"/>
      <c r="G278" s="49" t="n"/>
      <c r="H278" s="49" t="n"/>
      <c r="I278" s="24" t="n"/>
      <c r="J278" s="24" t="n"/>
      <c r="K278" s="51">
        <f>IF(AND(A278="",C278=""),"",IF(F278="","Elige el estado",IF(OR(F278="Recibido completo",F278="Recibido con incidencias"),IF(ISNUMBER(H278),"","Falta la fecha de recepción"),IF(AND(ISNUMBER(M278),M278&lt;TODAY()),"Atrasado",IF(AND(F278="Enviado",ISNUMBER(B278),TODAY()-B278&gt;=N($J$3)),"Sin confirmar","")))))</f>
        <v/>
      </c>
      <c r="L278" s="52">
        <f>IF(OR(AND(A278="",C278=""),NOT(ISNUMBER(M278))),"",IF(OR(F278="Recibido completo",F278="Recibido con incidencias"),IF(ISNUMBER(H278),MAX(0,H278-M278),""),IF(M278&lt;TODAY(),TODAY()-M278,"")))</f>
        <v/>
      </c>
      <c r="M278">
        <f>IF(ISNUMBER(G278),G278,IF(ISNUMBER(D278),D278,""))</f>
        <v/>
      </c>
      <c r="N278">
        <f>IF(OR(A278&lt;&gt;"",C278&lt;&gt;""),ROW(),"")</f>
        <v/>
      </c>
    </row>
    <row r="279" ht="17" customHeight="1">
      <c r="A279" s="24" t="n"/>
      <c r="B279" s="49" t="n"/>
      <c r="C279" s="24" t="n"/>
      <c r="D279" s="49" t="n"/>
      <c r="E279" s="50" t="n"/>
      <c r="F279" s="24" t="n"/>
      <c r="G279" s="49" t="n"/>
      <c r="H279" s="49" t="n"/>
      <c r="I279" s="24" t="n"/>
      <c r="J279" s="24" t="n"/>
      <c r="K279" s="51">
        <f>IF(AND(A279="",C279=""),"",IF(F279="","Elige el estado",IF(OR(F279="Recibido completo",F279="Recibido con incidencias"),IF(ISNUMBER(H279),"","Falta la fecha de recepción"),IF(AND(ISNUMBER(M279),M279&lt;TODAY()),"Atrasado",IF(AND(F279="Enviado",ISNUMBER(B279),TODAY()-B279&gt;=N($J$3)),"Sin confirmar","")))))</f>
        <v/>
      </c>
      <c r="L279" s="52">
        <f>IF(OR(AND(A279="",C279=""),NOT(ISNUMBER(M279))),"",IF(OR(F279="Recibido completo",F279="Recibido con incidencias"),IF(ISNUMBER(H279),MAX(0,H279-M279),""),IF(M279&lt;TODAY(),TODAY()-M279,"")))</f>
        <v/>
      </c>
      <c r="M279">
        <f>IF(ISNUMBER(G279),G279,IF(ISNUMBER(D279),D279,""))</f>
        <v/>
      </c>
      <c r="N279">
        <f>IF(OR(A279&lt;&gt;"",C279&lt;&gt;""),ROW(),"")</f>
        <v/>
      </c>
    </row>
    <row r="280" ht="17" customHeight="1">
      <c r="A280" s="24" t="n"/>
      <c r="B280" s="49" t="n"/>
      <c r="C280" s="24" t="n"/>
      <c r="D280" s="49" t="n"/>
      <c r="E280" s="50" t="n"/>
      <c r="F280" s="24" t="n"/>
      <c r="G280" s="49" t="n"/>
      <c r="H280" s="49" t="n"/>
      <c r="I280" s="24" t="n"/>
      <c r="J280" s="24" t="n"/>
      <c r="K280" s="51">
        <f>IF(AND(A280="",C280=""),"",IF(F280="","Elige el estado",IF(OR(F280="Recibido completo",F280="Recibido con incidencias"),IF(ISNUMBER(H280),"","Falta la fecha de recepción"),IF(AND(ISNUMBER(M280),M280&lt;TODAY()),"Atrasado",IF(AND(F280="Enviado",ISNUMBER(B280),TODAY()-B280&gt;=N($J$3)),"Sin confirmar","")))))</f>
        <v/>
      </c>
      <c r="L280" s="52">
        <f>IF(OR(AND(A280="",C280=""),NOT(ISNUMBER(M280))),"",IF(OR(F280="Recibido completo",F280="Recibido con incidencias"),IF(ISNUMBER(H280),MAX(0,H280-M280),""),IF(M280&lt;TODAY(),TODAY()-M280,"")))</f>
        <v/>
      </c>
      <c r="M280">
        <f>IF(ISNUMBER(G280),G280,IF(ISNUMBER(D280),D280,""))</f>
        <v/>
      </c>
      <c r="N280">
        <f>IF(OR(A280&lt;&gt;"",C280&lt;&gt;""),ROW(),"")</f>
        <v/>
      </c>
    </row>
    <row r="281" ht="17" customHeight="1">
      <c r="A281" s="24" t="n"/>
      <c r="B281" s="49" t="n"/>
      <c r="C281" s="24" t="n"/>
      <c r="D281" s="49" t="n"/>
      <c r="E281" s="50" t="n"/>
      <c r="F281" s="24" t="n"/>
      <c r="G281" s="49" t="n"/>
      <c r="H281" s="49" t="n"/>
      <c r="I281" s="24" t="n"/>
      <c r="J281" s="24" t="n"/>
      <c r="K281" s="51">
        <f>IF(AND(A281="",C281=""),"",IF(F281="","Elige el estado",IF(OR(F281="Recibido completo",F281="Recibido con incidencias"),IF(ISNUMBER(H281),"","Falta la fecha de recepción"),IF(AND(ISNUMBER(M281),M281&lt;TODAY()),"Atrasado",IF(AND(F281="Enviado",ISNUMBER(B281),TODAY()-B281&gt;=N($J$3)),"Sin confirmar","")))))</f>
        <v/>
      </c>
      <c r="L281" s="52">
        <f>IF(OR(AND(A281="",C281=""),NOT(ISNUMBER(M281))),"",IF(OR(F281="Recibido completo",F281="Recibido con incidencias"),IF(ISNUMBER(H281),MAX(0,H281-M281),""),IF(M281&lt;TODAY(),TODAY()-M281,"")))</f>
        <v/>
      </c>
      <c r="M281">
        <f>IF(ISNUMBER(G281),G281,IF(ISNUMBER(D281),D281,""))</f>
        <v/>
      </c>
      <c r="N281">
        <f>IF(OR(A281&lt;&gt;"",C281&lt;&gt;""),ROW(),"")</f>
        <v/>
      </c>
    </row>
    <row r="282" ht="17" customHeight="1">
      <c r="A282" s="24" t="n"/>
      <c r="B282" s="49" t="n"/>
      <c r="C282" s="24" t="n"/>
      <c r="D282" s="49" t="n"/>
      <c r="E282" s="50" t="n"/>
      <c r="F282" s="24" t="n"/>
      <c r="G282" s="49" t="n"/>
      <c r="H282" s="49" t="n"/>
      <c r="I282" s="24" t="n"/>
      <c r="J282" s="24" t="n"/>
      <c r="K282" s="51">
        <f>IF(AND(A282="",C282=""),"",IF(F282="","Elige el estado",IF(OR(F282="Recibido completo",F282="Recibido con incidencias"),IF(ISNUMBER(H282),"","Falta la fecha de recepción"),IF(AND(ISNUMBER(M282),M282&lt;TODAY()),"Atrasado",IF(AND(F282="Enviado",ISNUMBER(B282),TODAY()-B282&gt;=N($J$3)),"Sin confirmar","")))))</f>
        <v/>
      </c>
      <c r="L282" s="52">
        <f>IF(OR(AND(A282="",C282=""),NOT(ISNUMBER(M282))),"",IF(OR(F282="Recibido completo",F282="Recibido con incidencias"),IF(ISNUMBER(H282),MAX(0,H282-M282),""),IF(M282&lt;TODAY(),TODAY()-M282,"")))</f>
        <v/>
      </c>
      <c r="M282">
        <f>IF(ISNUMBER(G282),G282,IF(ISNUMBER(D282),D282,""))</f>
        <v/>
      </c>
      <c r="N282">
        <f>IF(OR(A282&lt;&gt;"",C282&lt;&gt;""),ROW(),"")</f>
        <v/>
      </c>
    </row>
    <row r="283" ht="17" customHeight="1">
      <c r="A283" s="24" t="n"/>
      <c r="B283" s="49" t="n"/>
      <c r="C283" s="24" t="n"/>
      <c r="D283" s="49" t="n"/>
      <c r="E283" s="50" t="n"/>
      <c r="F283" s="24" t="n"/>
      <c r="G283" s="49" t="n"/>
      <c r="H283" s="49" t="n"/>
      <c r="I283" s="24" t="n"/>
      <c r="J283" s="24" t="n"/>
      <c r="K283" s="51">
        <f>IF(AND(A283="",C283=""),"",IF(F283="","Elige el estado",IF(OR(F283="Recibido completo",F283="Recibido con incidencias"),IF(ISNUMBER(H283),"","Falta la fecha de recepción"),IF(AND(ISNUMBER(M283),M283&lt;TODAY()),"Atrasado",IF(AND(F283="Enviado",ISNUMBER(B283),TODAY()-B283&gt;=N($J$3)),"Sin confirmar","")))))</f>
        <v/>
      </c>
      <c r="L283" s="52">
        <f>IF(OR(AND(A283="",C283=""),NOT(ISNUMBER(M283))),"",IF(OR(F283="Recibido completo",F283="Recibido con incidencias"),IF(ISNUMBER(H283),MAX(0,H283-M283),""),IF(M283&lt;TODAY(),TODAY()-M283,"")))</f>
        <v/>
      </c>
      <c r="M283">
        <f>IF(ISNUMBER(G283),G283,IF(ISNUMBER(D283),D283,""))</f>
        <v/>
      </c>
      <c r="N283">
        <f>IF(OR(A283&lt;&gt;"",C283&lt;&gt;""),ROW(),"")</f>
        <v/>
      </c>
    </row>
    <row r="284" ht="17" customHeight="1">
      <c r="A284" s="24" t="n"/>
      <c r="B284" s="49" t="n"/>
      <c r="C284" s="24" t="n"/>
      <c r="D284" s="49" t="n"/>
      <c r="E284" s="50" t="n"/>
      <c r="F284" s="24" t="n"/>
      <c r="G284" s="49" t="n"/>
      <c r="H284" s="49" t="n"/>
      <c r="I284" s="24" t="n"/>
      <c r="J284" s="24" t="n"/>
      <c r="K284" s="51">
        <f>IF(AND(A284="",C284=""),"",IF(F284="","Elige el estado",IF(OR(F284="Recibido completo",F284="Recibido con incidencias"),IF(ISNUMBER(H284),"","Falta la fecha de recepción"),IF(AND(ISNUMBER(M284),M284&lt;TODAY()),"Atrasado",IF(AND(F284="Enviado",ISNUMBER(B284),TODAY()-B284&gt;=N($J$3)),"Sin confirmar","")))))</f>
        <v/>
      </c>
      <c r="L284" s="52">
        <f>IF(OR(AND(A284="",C284=""),NOT(ISNUMBER(M284))),"",IF(OR(F284="Recibido completo",F284="Recibido con incidencias"),IF(ISNUMBER(H284),MAX(0,H284-M284),""),IF(M284&lt;TODAY(),TODAY()-M284,"")))</f>
        <v/>
      </c>
      <c r="M284">
        <f>IF(ISNUMBER(G284),G284,IF(ISNUMBER(D284),D284,""))</f>
        <v/>
      </c>
      <c r="N284">
        <f>IF(OR(A284&lt;&gt;"",C284&lt;&gt;""),ROW(),"")</f>
        <v/>
      </c>
    </row>
    <row r="285" ht="17" customHeight="1">
      <c r="A285" s="24" t="n"/>
      <c r="B285" s="49" t="n"/>
      <c r="C285" s="24" t="n"/>
      <c r="D285" s="49" t="n"/>
      <c r="E285" s="50" t="n"/>
      <c r="F285" s="24" t="n"/>
      <c r="G285" s="49" t="n"/>
      <c r="H285" s="49" t="n"/>
      <c r="I285" s="24" t="n"/>
      <c r="J285" s="24" t="n"/>
      <c r="K285" s="51">
        <f>IF(AND(A285="",C285=""),"",IF(F285="","Elige el estado",IF(OR(F285="Recibido completo",F285="Recibido con incidencias"),IF(ISNUMBER(H285),"","Falta la fecha de recepción"),IF(AND(ISNUMBER(M285),M285&lt;TODAY()),"Atrasado",IF(AND(F285="Enviado",ISNUMBER(B285),TODAY()-B285&gt;=N($J$3)),"Sin confirmar","")))))</f>
        <v/>
      </c>
      <c r="L285" s="52">
        <f>IF(OR(AND(A285="",C285=""),NOT(ISNUMBER(M285))),"",IF(OR(F285="Recibido completo",F285="Recibido con incidencias"),IF(ISNUMBER(H285),MAX(0,H285-M285),""),IF(M285&lt;TODAY(),TODAY()-M285,"")))</f>
        <v/>
      </c>
      <c r="M285">
        <f>IF(ISNUMBER(G285),G285,IF(ISNUMBER(D285),D285,""))</f>
        <v/>
      </c>
      <c r="N285">
        <f>IF(OR(A285&lt;&gt;"",C285&lt;&gt;""),ROW(),"")</f>
        <v/>
      </c>
    </row>
    <row r="286" ht="17" customHeight="1">
      <c r="A286" s="24" t="n"/>
      <c r="B286" s="49" t="n"/>
      <c r="C286" s="24" t="n"/>
      <c r="D286" s="49" t="n"/>
      <c r="E286" s="50" t="n"/>
      <c r="F286" s="24" t="n"/>
      <c r="G286" s="49" t="n"/>
      <c r="H286" s="49" t="n"/>
      <c r="I286" s="24" t="n"/>
      <c r="J286" s="24" t="n"/>
      <c r="K286" s="51">
        <f>IF(AND(A286="",C286=""),"",IF(F286="","Elige el estado",IF(OR(F286="Recibido completo",F286="Recibido con incidencias"),IF(ISNUMBER(H286),"","Falta la fecha de recepción"),IF(AND(ISNUMBER(M286),M286&lt;TODAY()),"Atrasado",IF(AND(F286="Enviado",ISNUMBER(B286),TODAY()-B286&gt;=N($J$3)),"Sin confirmar","")))))</f>
        <v/>
      </c>
      <c r="L286" s="52">
        <f>IF(OR(AND(A286="",C286=""),NOT(ISNUMBER(M286))),"",IF(OR(F286="Recibido completo",F286="Recibido con incidencias"),IF(ISNUMBER(H286),MAX(0,H286-M286),""),IF(M286&lt;TODAY(),TODAY()-M286,"")))</f>
        <v/>
      </c>
      <c r="M286">
        <f>IF(ISNUMBER(G286),G286,IF(ISNUMBER(D286),D286,""))</f>
        <v/>
      </c>
      <c r="N286">
        <f>IF(OR(A286&lt;&gt;"",C286&lt;&gt;""),ROW(),"")</f>
        <v/>
      </c>
    </row>
    <row r="287" ht="17" customHeight="1">
      <c r="A287" s="24" t="n"/>
      <c r="B287" s="49" t="n"/>
      <c r="C287" s="24" t="n"/>
      <c r="D287" s="49" t="n"/>
      <c r="E287" s="50" t="n"/>
      <c r="F287" s="24" t="n"/>
      <c r="G287" s="49" t="n"/>
      <c r="H287" s="49" t="n"/>
      <c r="I287" s="24" t="n"/>
      <c r="J287" s="24" t="n"/>
      <c r="K287" s="51">
        <f>IF(AND(A287="",C287=""),"",IF(F287="","Elige el estado",IF(OR(F287="Recibido completo",F287="Recibido con incidencias"),IF(ISNUMBER(H287),"","Falta la fecha de recepción"),IF(AND(ISNUMBER(M287),M287&lt;TODAY()),"Atrasado",IF(AND(F287="Enviado",ISNUMBER(B287),TODAY()-B287&gt;=N($J$3)),"Sin confirmar","")))))</f>
        <v/>
      </c>
      <c r="L287" s="52">
        <f>IF(OR(AND(A287="",C287=""),NOT(ISNUMBER(M287))),"",IF(OR(F287="Recibido completo",F287="Recibido con incidencias"),IF(ISNUMBER(H287),MAX(0,H287-M287),""),IF(M287&lt;TODAY(),TODAY()-M287,"")))</f>
        <v/>
      </c>
      <c r="M287">
        <f>IF(ISNUMBER(G287),G287,IF(ISNUMBER(D287),D287,""))</f>
        <v/>
      </c>
      <c r="N287">
        <f>IF(OR(A287&lt;&gt;"",C287&lt;&gt;""),ROW(),"")</f>
        <v/>
      </c>
    </row>
    <row r="288" ht="17" customHeight="1">
      <c r="A288" s="24" t="n"/>
      <c r="B288" s="49" t="n"/>
      <c r="C288" s="24" t="n"/>
      <c r="D288" s="49" t="n"/>
      <c r="E288" s="50" t="n"/>
      <c r="F288" s="24" t="n"/>
      <c r="G288" s="49" t="n"/>
      <c r="H288" s="49" t="n"/>
      <c r="I288" s="24" t="n"/>
      <c r="J288" s="24" t="n"/>
      <c r="K288" s="51">
        <f>IF(AND(A288="",C288=""),"",IF(F288="","Elige el estado",IF(OR(F288="Recibido completo",F288="Recibido con incidencias"),IF(ISNUMBER(H288),"","Falta la fecha de recepción"),IF(AND(ISNUMBER(M288),M288&lt;TODAY()),"Atrasado",IF(AND(F288="Enviado",ISNUMBER(B288),TODAY()-B288&gt;=N($J$3)),"Sin confirmar","")))))</f>
        <v/>
      </c>
      <c r="L288" s="52">
        <f>IF(OR(AND(A288="",C288=""),NOT(ISNUMBER(M288))),"",IF(OR(F288="Recibido completo",F288="Recibido con incidencias"),IF(ISNUMBER(H288),MAX(0,H288-M288),""),IF(M288&lt;TODAY(),TODAY()-M288,"")))</f>
        <v/>
      </c>
      <c r="M288">
        <f>IF(ISNUMBER(G288),G288,IF(ISNUMBER(D288),D288,""))</f>
        <v/>
      </c>
      <c r="N288">
        <f>IF(OR(A288&lt;&gt;"",C288&lt;&gt;""),ROW(),"")</f>
        <v/>
      </c>
    </row>
    <row r="289" ht="17" customHeight="1">
      <c r="A289" s="24" t="n"/>
      <c r="B289" s="49" t="n"/>
      <c r="C289" s="24" t="n"/>
      <c r="D289" s="49" t="n"/>
      <c r="E289" s="50" t="n"/>
      <c r="F289" s="24" t="n"/>
      <c r="G289" s="49" t="n"/>
      <c r="H289" s="49" t="n"/>
      <c r="I289" s="24" t="n"/>
      <c r="J289" s="24" t="n"/>
      <c r="K289" s="51">
        <f>IF(AND(A289="",C289=""),"",IF(F289="","Elige el estado",IF(OR(F289="Recibido completo",F289="Recibido con incidencias"),IF(ISNUMBER(H289),"","Falta la fecha de recepción"),IF(AND(ISNUMBER(M289),M289&lt;TODAY()),"Atrasado",IF(AND(F289="Enviado",ISNUMBER(B289),TODAY()-B289&gt;=N($J$3)),"Sin confirmar","")))))</f>
        <v/>
      </c>
      <c r="L289" s="52">
        <f>IF(OR(AND(A289="",C289=""),NOT(ISNUMBER(M289))),"",IF(OR(F289="Recibido completo",F289="Recibido con incidencias"),IF(ISNUMBER(H289),MAX(0,H289-M289),""),IF(M289&lt;TODAY(),TODAY()-M289,"")))</f>
        <v/>
      </c>
      <c r="M289">
        <f>IF(ISNUMBER(G289),G289,IF(ISNUMBER(D289),D289,""))</f>
        <v/>
      </c>
      <c r="N289">
        <f>IF(OR(A289&lt;&gt;"",C289&lt;&gt;""),ROW(),"")</f>
        <v/>
      </c>
    </row>
    <row r="290" ht="17" customHeight="1">
      <c r="A290" s="24" t="n"/>
      <c r="B290" s="49" t="n"/>
      <c r="C290" s="24" t="n"/>
      <c r="D290" s="49" t="n"/>
      <c r="E290" s="50" t="n"/>
      <c r="F290" s="24" t="n"/>
      <c r="G290" s="49" t="n"/>
      <c r="H290" s="49" t="n"/>
      <c r="I290" s="24" t="n"/>
      <c r="J290" s="24" t="n"/>
      <c r="K290" s="51">
        <f>IF(AND(A290="",C290=""),"",IF(F290="","Elige el estado",IF(OR(F290="Recibido completo",F290="Recibido con incidencias"),IF(ISNUMBER(H290),"","Falta la fecha de recepción"),IF(AND(ISNUMBER(M290),M290&lt;TODAY()),"Atrasado",IF(AND(F290="Enviado",ISNUMBER(B290),TODAY()-B290&gt;=N($J$3)),"Sin confirmar","")))))</f>
        <v/>
      </c>
      <c r="L290" s="52">
        <f>IF(OR(AND(A290="",C290=""),NOT(ISNUMBER(M290))),"",IF(OR(F290="Recibido completo",F290="Recibido con incidencias"),IF(ISNUMBER(H290),MAX(0,H290-M290),""),IF(M290&lt;TODAY(),TODAY()-M290,"")))</f>
        <v/>
      </c>
      <c r="M290">
        <f>IF(ISNUMBER(G290),G290,IF(ISNUMBER(D290),D290,""))</f>
        <v/>
      </c>
      <c r="N290">
        <f>IF(OR(A290&lt;&gt;"",C290&lt;&gt;""),ROW(),"")</f>
        <v/>
      </c>
    </row>
    <row r="291" ht="17" customHeight="1">
      <c r="A291" s="24" t="n"/>
      <c r="B291" s="49" t="n"/>
      <c r="C291" s="24" t="n"/>
      <c r="D291" s="49" t="n"/>
      <c r="E291" s="50" t="n"/>
      <c r="F291" s="24" t="n"/>
      <c r="G291" s="49" t="n"/>
      <c r="H291" s="49" t="n"/>
      <c r="I291" s="24" t="n"/>
      <c r="J291" s="24" t="n"/>
      <c r="K291" s="51">
        <f>IF(AND(A291="",C291=""),"",IF(F291="","Elige el estado",IF(OR(F291="Recibido completo",F291="Recibido con incidencias"),IF(ISNUMBER(H291),"","Falta la fecha de recepción"),IF(AND(ISNUMBER(M291),M291&lt;TODAY()),"Atrasado",IF(AND(F291="Enviado",ISNUMBER(B291),TODAY()-B291&gt;=N($J$3)),"Sin confirmar","")))))</f>
        <v/>
      </c>
      <c r="L291" s="52">
        <f>IF(OR(AND(A291="",C291=""),NOT(ISNUMBER(M291))),"",IF(OR(F291="Recibido completo",F291="Recibido con incidencias"),IF(ISNUMBER(H291),MAX(0,H291-M291),""),IF(M291&lt;TODAY(),TODAY()-M291,"")))</f>
        <v/>
      </c>
      <c r="M291">
        <f>IF(ISNUMBER(G291),G291,IF(ISNUMBER(D291),D291,""))</f>
        <v/>
      </c>
      <c r="N291">
        <f>IF(OR(A291&lt;&gt;"",C291&lt;&gt;""),ROW(),"")</f>
        <v/>
      </c>
    </row>
    <row r="292" ht="17" customHeight="1">
      <c r="A292" s="24" t="n"/>
      <c r="B292" s="49" t="n"/>
      <c r="C292" s="24" t="n"/>
      <c r="D292" s="49" t="n"/>
      <c r="E292" s="50" t="n"/>
      <c r="F292" s="24" t="n"/>
      <c r="G292" s="49" t="n"/>
      <c r="H292" s="49" t="n"/>
      <c r="I292" s="24" t="n"/>
      <c r="J292" s="24" t="n"/>
      <c r="K292" s="51">
        <f>IF(AND(A292="",C292=""),"",IF(F292="","Elige el estado",IF(OR(F292="Recibido completo",F292="Recibido con incidencias"),IF(ISNUMBER(H292),"","Falta la fecha de recepción"),IF(AND(ISNUMBER(M292),M292&lt;TODAY()),"Atrasado",IF(AND(F292="Enviado",ISNUMBER(B292),TODAY()-B292&gt;=N($J$3)),"Sin confirmar","")))))</f>
        <v/>
      </c>
      <c r="L292" s="52">
        <f>IF(OR(AND(A292="",C292=""),NOT(ISNUMBER(M292))),"",IF(OR(F292="Recibido completo",F292="Recibido con incidencias"),IF(ISNUMBER(H292),MAX(0,H292-M292),""),IF(M292&lt;TODAY(),TODAY()-M292,"")))</f>
        <v/>
      </c>
      <c r="M292">
        <f>IF(ISNUMBER(G292),G292,IF(ISNUMBER(D292),D292,""))</f>
        <v/>
      </c>
      <c r="N292">
        <f>IF(OR(A292&lt;&gt;"",C292&lt;&gt;""),ROW(),"")</f>
        <v/>
      </c>
    </row>
    <row r="293" ht="17" customHeight="1">
      <c r="A293" s="24" t="n"/>
      <c r="B293" s="49" t="n"/>
      <c r="C293" s="24" t="n"/>
      <c r="D293" s="49" t="n"/>
      <c r="E293" s="50" t="n"/>
      <c r="F293" s="24" t="n"/>
      <c r="G293" s="49" t="n"/>
      <c r="H293" s="49" t="n"/>
      <c r="I293" s="24" t="n"/>
      <c r="J293" s="24" t="n"/>
      <c r="K293" s="51">
        <f>IF(AND(A293="",C293=""),"",IF(F293="","Elige el estado",IF(OR(F293="Recibido completo",F293="Recibido con incidencias"),IF(ISNUMBER(H293),"","Falta la fecha de recepción"),IF(AND(ISNUMBER(M293),M293&lt;TODAY()),"Atrasado",IF(AND(F293="Enviado",ISNUMBER(B293),TODAY()-B293&gt;=N($J$3)),"Sin confirmar","")))))</f>
        <v/>
      </c>
      <c r="L293" s="52">
        <f>IF(OR(AND(A293="",C293=""),NOT(ISNUMBER(M293))),"",IF(OR(F293="Recibido completo",F293="Recibido con incidencias"),IF(ISNUMBER(H293),MAX(0,H293-M293),""),IF(M293&lt;TODAY(),TODAY()-M293,"")))</f>
        <v/>
      </c>
      <c r="M293">
        <f>IF(ISNUMBER(G293),G293,IF(ISNUMBER(D293),D293,""))</f>
        <v/>
      </c>
      <c r="N293">
        <f>IF(OR(A293&lt;&gt;"",C293&lt;&gt;""),ROW(),"")</f>
        <v/>
      </c>
    </row>
    <row r="294" ht="17" customHeight="1">
      <c r="A294" s="24" t="n"/>
      <c r="B294" s="49" t="n"/>
      <c r="C294" s="24" t="n"/>
      <c r="D294" s="49" t="n"/>
      <c r="E294" s="50" t="n"/>
      <c r="F294" s="24" t="n"/>
      <c r="G294" s="49" t="n"/>
      <c r="H294" s="49" t="n"/>
      <c r="I294" s="24" t="n"/>
      <c r="J294" s="24" t="n"/>
      <c r="K294" s="51">
        <f>IF(AND(A294="",C294=""),"",IF(F294="","Elige el estado",IF(OR(F294="Recibido completo",F294="Recibido con incidencias"),IF(ISNUMBER(H294),"","Falta la fecha de recepción"),IF(AND(ISNUMBER(M294),M294&lt;TODAY()),"Atrasado",IF(AND(F294="Enviado",ISNUMBER(B294),TODAY()-B294&gt;=N($J$3)),"Sin confirmar","")))))</f>
        <v/>
      </c>
      <c r="L294" s="52">
        <f>IF(OR(AND(A294="",C294=""),NOT(ISNUMBER(M294))),"",IF(OR(F294="Recibido completo",F294="Recibido con incidencias"),IF(ISNUMBER(H294),MAX(0,H294-M294),""),IF(M294&lt;TODAY(),TODAY()-M294,"")))</f>
        <v/>
      </c>
      <c r="M294">
        <f>IF(ISNUMBER(G294),G294,IF(ISNUMBER(D294),D294,""))</f>
        <v/>
      </c>
      <c r="N294">
        <f>IF(OR(A294&lt;&gt;"",C294&lt;&gt;""),ROW(),"")</f>
        <v/>
      </c>
    </row>
    <row r="295" ht="17" customHeight="1">
      <c r="A295" s="24" t="n"/>
      <c r="B295" s="49" t="n"/>
      <c r="C295" s="24" t="n"/>
      <c r="D295" s="49" t="n"/>
      <c r="E295" s="50" t="n"/>
      <c r="F295" s="24" t="n"/>
      <c r="G295" s="49" t="n"/>
      <c r="H295" s="49" t="n"/>
      <c r="I295" s="24" t="n"/>
      <c r="J295" s="24" t="n"/>
      <c r="K295" s="51">
        <f>IF(AND(A295="",C295=""),"",IF(F295="","Elige el estado",IF(OR(F295="Recibido completo",F295="Recibido con incidencias"),IF(ISNUMBER(H295),"","Falta la fecha de recepción"),IF(AND(ISNUMBER(M295),M295&lt;TODAY()),"Atrasado",IF(AND(F295="Enviado",ISNUMBER(B295),TODAY()-B295&gt;=N($J$3)),"Sin confirmar","")))))</f>
        <v/>
      </c>
      <c r="L295" s="52">
        <f>IF(OR(AND(A295="",C295=""),NOT(ISNUMBER(M295))),"",IF(OR(F295="Recibido completo",F295="Recibido con incidencias"),IF(ISNUMBER(H295),MAX(0,H295-M295),""),IF(M295&lt;TODAY(),TODAY()-M295,"")))</f>
        <v/>
      </c>
      <c r="M295">
        <f>IF(ISNUMBER(G295),G295,IF(ISNUMBER(D295),D295,""))</f>
        <v/>
      </c>
      <c r="N295">
        <f>IF(OR(A295&lt;&gt;"",C295&lt;&gt;""),ROW(),"")</f>
        <v/>
      </c>
    </row>
    <row r="296" ht="17" customHeight="1">
      <c r="A296" s="24" t="n"/>
      <c r="B296" s="49" t="n"/>
      <c r="C296" s="24" t="n"/>
      <c r="D296" s="49" t="n"/>
      <c r="E296" s="50" t="n"/>
      <c r="F296" s="24" t="n"/>
      <c r="G296" s="49" t="n"/>
      <c r="H296" s="49" t="n"/>
      <c r="I296" s="24" t="n"/>
      <c r="J296" s="24" t="n"/>
      <c r="K296" s="51">
        <f>IF(AND(A296="",C296=""),"",IF(F296="","Elige el estado",IF(OR(F296="Recibido completo",F296="Recibido con incidencias"),IF(ISNUMBER(H296),"","Falta la fecha de recepción"),IF(AND(ISNUMBER(M296),M296&lt;TODAY()),"Atrasado",IF(AND(F296="Enviado",ISNUMBER(B296),TODAY()-B296&gt;=N($J$3)),"Sin confirmar","")))))</f>
        <v/>
      </c>
      <c r="L296" s="52">
        <f>IF(OR(AND(A296="",C296=""),NOT(ISNUMBER(M296))),"",IF(OR(F296="Recibido completo",F296="Recibido con incidencias"),IF(ISNUMBER(H296),MAX(0,H296-M296),""),IF(M296&lt;TODAY(),TODAY()-M296,"")))</f>
        <v/>
      </c>
      <c r="M296">
        <f>IF(ISNUMBER(G296),G296,IF(ISNUMBER(D296),D296,""))</f>
        <v/>
      </c>
      <c r="N296">
        <f>IF(OR(A296&lt;&gt;"",C296&lt;&gt;""),ROW(),"")</f>
        <v/>
      </c>
    </row>
    <row r="297" ht="17" customHeight="1">
      <c r="A297" s="24" t="n"/>
      <c r="B297" s="49" t="n"/>
      <c r="C297" s="24" t="n"/>
      <c r="D297" s="49" t="n"/>
      <c r="E297" s="50" t="n"/>
      <c r="F297" s="24" t="n"/>
      <c r="G297" s="49" t="n"/>
      <c r="H297" s="49" t="n"/>
      <c r="I297" s="24" t="n"/>
      <c r="J297" s="24" t="n"/>
      <c r="K297" s="51">
        <f>IF(AND(A297="",C297=""),"",IF(F297="","Elige el estado",IF(OR(F297="Recibido completo",F297="Recibido con incidencias"),IF(ISNUMBER(H297),"","Falta la fecha de recepción"),IF(AND(ISNUMBER(M297),M297&lt;TODAY()),"Atrasado",IF(AND(F297="Enviado",ISNUMBER(B297),TODAY()-B297&gt;=N($J$3)),"Sin confirmar","")))))</f>
        <v/>
      </c>
      <c r="L297" s="52">
        <f>IF(OR(AND(A297="",C297=""),NOT(ISNUMBER(M297))),"",IF(OR(F297="Recibido completo",F297="Recibido con incidencias"),IF(ISNUMBER(H297),MAX(0,H297-M297),""),IF(M297&lt;TODAY(),TODAY()-M297,"")))</f>
        <v/>
      </c>
      <c r="M297">
        <f>IF(ISNUMBER(G297),G297,IF(ISNUMBER(D297),D297,""))</f>
        <v/>
      </c>
      <c r="N297">
        <f>IF(OR(A297&lt;&gt;"",C297&lt;&gt;""),ROW(),"")</f>
        <v/>
      </c>
    </row>
    <row r="298" ht="17" customHeight="1">
      <c r="A298" s="24" t="n"/>
      <c r="B298" s="49" t="n"/>
      <c r="C298" s="24" t="n"/>
      <c r="D298" s="49" t="n"/>
      <c r="E298" s="50" t="n"/>
      <c r="F298" s="24" t="n"/>
      <c r="G298" s="49" t="n"/>
      <c r="H298" s="49" t="n"/>
      <c r="I298" s="24" t="n"/>
      <c r="J298" s="24" t="n"/>
      <c r="K298" s="51">
        <f>IF(AND(A298="",C298=""),"",IF(F298="","Elige el estado",IF(OR(F298="Recibido completo",F298="Recibido con incidencias"),IF(ISNUMBER(H298),"","Falta la fecha de recepción"),IF(AND(ISNUMBER(M298),M298&lt;TODAY()),"Atrasado",IF(AND(F298="Enviado",ISNUMBER(B298),TODAY()-B298&gt;=N($J$3)),"Sin confirmar","")))))</f>
        <v/>
      </c>
      <c r="L298" s="52">
        <f>IF(OR(AND(A298="",C298=""),NOT(ISNUMBER(M298))),"",IF(OR(F298="Recibido completo",F298="Recibido con incidencias"),IF(ISNUMBER(H298),MAX(0,H298-M298),""),IF(M298&lt;TODAY(),TODAY()-M298,"")))</f>
        <v/>
      </c>
      <c r="M298">
        <f>IF(ISNUMBER(G298),G298,IF(ISNUMBER(D298),D298,""))</f>
        <v/>
      </c>
      <c r="N298">
        <f>IF(OR(A298&lt;&gt;"",C298&lt;&gt;""),ROW(),"")</f>
        <v/>
      </c>
    </row>
    <row r="299" ht="17" customHeight="1">
      <c r="A299" s="24" t="n"/>
      <c r="B299" s="49" t="n"/>
      <c r="C299" s="24" t="n"/>
      <c r="D299" s="49" t="n"/>
      <c r="E299" s="50" t="n"/>
      <c r="F299" s="24" t="n"/>
      <c r="G299" s="49" t="n"/>
      <c r="H299" s="49" t="n"/>
      <c r="I299" s="24" t="n"/>
      <c r="J299" s="24" t="n"/>
      <c r="K299" s="51">
        <f>IF(AND(A299="",C299=""),"",IF(F299="","Elige el estado",IF(OR(F299="Recibido completo",F299="Recibido con incidencias"),IF(ISNUMBER(H299),"","Falta la fecha de recepción"),IF(AND(ISNUMBER(M299),M299&lt;TODAY()),"Atrasado",IF(AND(F299="Enviado",ISNUMBER(B299),TODAY()-B299&gt;=N($J$3)),"Sin confirmar","")))))</f>
        <v/>
      </c>
      <c r="L299" s="52">
        <f>IF(OR(AND(A299="",C299=""),NOT(ISNUMBER(M299))),"",IF(OR(F299="Recibido completo",F299="Recibido con incidencias"),IF(ISNUMBER(H299),MAX(0,H299-M299),""),IF(M299&lt;TODAY(),TODAY()-M299,"")))</f>
        <v/>
      </c>
      <c r="M299">
        <f>IF(ISNUMBER(G299),G299,IF(ISNUMBER(D299),D299,""))</f>
        <v/>
      </c>
      <c r="N299">
        <f>IF(OR(A299&lt;&gt;"",C299&lt;&gt;""),ROW(),"")</f>
        <v/>
      </c>
    </row>
    <row r="300" ht="17" customHeight="1">
      <c r="A300" s="24" t="n"/>
      <c r="B300" s="49" t="n"/>
      <c r="C300" s="24" t="n"/>
      <c r="D300" s="49" t="n"/>
      <c r="E300" s="50" t="n"/>
      <c r="F300" s="24" t="n"/>
      <c r="G300" s="49" t="n"/>
      <c r="H300" s="49" t="n"/>
      <c r="I300" s="24" t="n"/>
      <c r="J300" s="24" t="n"/>
      <c r="K300" s="51">
        <f>IF(AND(A300="",C300=""),"",IF(F300="","Elige el estado",IF(OR(F300="Recibido completo",F300="Recibido con incidencias"),IF(ISNUMBER(H300),"","Falta la fecha de recepción"),IF(AND(ISNUMBER(M300),M300&lt;TODAY()),"Atrasado",IF(AND(F300="Enviado",ISNUMBER(B300),TODAY()-B300&gt;=N($J$3)),"Sin confirmar","")))))</f>
        <v/>
      </c>
      <c r="L300" s="52">
        <f>IF(OR(AND(A300="",C300=""),NOT(ISNUMBER(M300))),"",IF(OR(F300="Recibido completo",F300="Recibido con incidencias"),IF(ISNUMBER(H300),MAX(0,H300-M300),""),IF(M300&lt;TODAY(),TODAY()-M300,"")))</f>
        <v/>
      </c>
      <c r="M300">
        <f>IF(ISNUMBER(G300),G300,IF(ISNUMBER(D300),D300,""))</f>
        <v/>
      </c>
      <c r="N300">
        <f>IF(OR(A300&lt;&gt;"",C300&lt;&gt;""),ROW(),"")</f>
        <v/>
      </c>
    </row>
    <row r="301" ht="17" customHeight="1">
      <c r="A301" s="24" t="n"/>
      <c r="B301" s="49" t="n"/>
      <c r="C301" s="24" t="n"/>
      <c r="D301" s="49" t="n"/>
      <c r="E301" s="50" t="n"/>
      <c r="F301" s="24" t="n"/>
      <c r="G301" s="49" t="n"/>
      <c r="H301" s="49" t="n"/>
      <c r="I301" s="24" t="n"/>
      <c r="J301" s="24" t="n"/>
      <c r="K301" s="51">
        <f>IF(AND(A301="",C301=""),"",IF(F301="","Elige el estado",IF(OR(F301="Recibido completo",F301="Recibido con incidencias"),IF(ISNUMBER(H301),"","Falta la fecha de recepción"),IF(AND(ISNUMBER(M301),M301&lt;TODAY()),"Atrasado",IF(AND(F301="Enviado",ISNUMBER(B301),TODAY()-B301&gt;=N($J$3)),"Sin confirmar","")))))</f>
        <v/>
      </c>
      <c r="L301" s="52">
        <f>IF(OR(AND(A301="",C301=""),NOT(ISNUMBER(M301))),"",IF(OR(F301="Recibido completo",F301="Recibido con incidencias"),IF(ISNUMBER(H301),MAX(0,H301-M301),""),IF(M301&lt;TODAY(),TODAY()-M301,"")))</f>
        <v/>
      </c>
      <c r="M301">
        <f>IF(ISNUMBER(G301),G301,IF(ISNUMBER(D301),D301,""))</f>
        <v/>
      </c>
      <c r="N301">
        <f>IF(OR(A301&lt;&gt;"",C301&lt;&gt;""),ROW(),"")</f>
        <v/>
      </c>
    </row>
    <row r="302" ht="17" customHeight="1">
      <c r="A302" s="24" t="n"/>
      <c r="B302" s="49" t="n"/>
      <c r="C302" s="24" t="n"/>
      <c r="D302" s="49" t="n"/>
      <c r="E302" s="50" t="n"/>
      <c r="F302" s="24" t="n"/>
      <c r="G302" s="49" t="n"/>
      <c r="H302" s="49" t="n"/>
      <c r="I302" s="24" t="n"/>
      <c r="J302" s="24" t="n"/>
      <c r="K302" s="51">
        <f>IF(AND(A302="",C302=""),"",IF(F302="","Elige el estado",IF(OR(F302="Recibido completo",F302="Recibido con incidencias"),IF(ISNUMBER(H302),"","Falta la fecha de recepción"),IF(AND(ISNUMBER(M302),M302&lt;TODAY()),"Atrasado",IF(AND(F302="Enviado",ISNUMBER(B302),TODAY()-B302&gt;=N($J$3)),"Sin confirmar","")))))</f>
        <v/>
      </c>
      <c r="L302" s="52">
        <f>IF(OR(AND(A302="",C302=""),NOT(ISNUMBER(M302))),"",IF(OR(F302="Recibido completo",F302="Recibido con incidencias"),IF(ISNUMBER(H302),MAX(0,H302-M302),""),IF(M302&lt;TODAY(),TODAY()-M302,"")))</f>
        <v/>
      </c>
      <c r="M302">
        <f>IF(ISNUMBER(G302),G302,IF(ISNUMBER(D302),D302,""))</f>
        <v/>
      </c>
      <c r="N302">
        <f>IF(OR(A302&lt;&gt;"",C302&lt;&gt;""),ROW(),"")</f>
        <v/>
      </c>
    </row>
    <row r="303" ht="17" customHeight="1">
      <c r="A303" s="24" t="n"/>
      <c r="B303" s="49" t="n"/>
      <c r="C303" s="24" t="n"/>
      <c r="D303" s="49" t="n"/>
      <c r="E303" s="50" t="n"/>
      <c r="F303" s="24" t="n"/>
      <c r="G303" s="49" t="n"/>
      <c r="H303" s="49" t="n"/>
      <c r="I303" s="24" t="n"/>
      <c r="J303" s="24" t="n"/>
      <c r="K303" s="51">
        <f>IF(AND(A303="",C303=""),"",IF(F303="","Elige el estado",IF(OR(F303="Recibido completo",F303="Recibido con incidencias"),IF(ISNUMBER(H303),"","Falta la fecha de recepción"),IF(AND(ISNUMBER(M303),M303&lt;TODAY()),"Atrasado",IF(AND(F303="Enviado",ISNUMBER(B303),TODAY()-B303&gt;=N($J$3)),"Sin confirmar","")))))</f>
        <v/>
      </c>
      <c r="L303" s="52">
        <f>IF(OR(AND(A303="",C303=""),NOT(ISNUMBER(M303))),"",IF(OR(F303="Recibido completo",F303="Recibido con incidencias"),IF(ISNUMBER(H303),MAX(0,H303-M303),""),IF(M303&lt;TODAY(),TODAY()-M303,"")))</f>
        <v/>
      </c>
      <c r="M303">
        <f>IF(ISNUMBER(G303),G303,IF(ISNUMBER(D303),D303,""))</f>
        <v/>
      </c>
      <c r="N303">
        <f>IF(OR(A303&lt;&gt;"",C303&lt;&gt;""),ROW(),"")</f>
        <v/>
      </c>
    </row>
    <row r="304" ht="17" customHeight="1">
      <c r="A304" s="24" t="n"/>
      <c r="B304" s="49" t="n"/>
      <c r="C304" s="24" t="n"/>
      <c r="D304" s="49" t="n"/>
      <c r="E304" s="50" t="n"/>
      <c r="F304" s="24" t="n"/>
      <c r="G304" s="49" t="n"/>
      <c r="H304" s="49" t="n"/>
      <c r="I304" s="24" t="n"/>
      <c r="J304" s="24" t="n"/>
      <c r="K304" s="51">
        <f>IF(AND(A304="",C304=""),"",IF(F304="","Elige el estado",IF(OR(F304="Recibido completo",F304="Recibido con incidencias"),IF(ISNUMBER(H304),"","Falta la fecha de recepción"),IF(AND(ISNUMBER(M304),M304&lt;TODAY()),"Atrasado",IF(AND(F304="Enviado",ISNUMBER(B304),TODAY()-B304&gt;=N($J$3)),"Sin confirmar","")))))</f>
        <v/>
      </c>
      <c r="L304" s="52">
        <f>IF(OR(AND(A304="",C304=""),NOT(ISNUMBER(M304))),"",IF(OR(F304="Recibido completo",F304="Recibido con incidencias"),IF(ISNUMBER(H304),MAX(0,H304-M304),""),IF(M304&lt;TODAY(),TODAY()-M304,"")))</f>
        <v/>
      </c>
      <c r="M304">
        <f>IF(ISNUMBER(G304),G304,IF(ISNUMBER(D304),D304,""))</f>
        <v/>
      </c>
      <c r="N304">
        <f>IF(OR(A304&lt;&gt;"",C304&lt;&gt;""),ROW(),"")</f>
        <v/>
      </c>
    </row>
    <row r="305" ht="17" customHeight="1">
      <c r="A305" s="24" t="n"/>
      <c r="B305" s="49" t="n"/>
      <c r="C305" s="24" t="n"/>
      <c r="D305" s="49" t="n"/>
      <c r="E305" s="50" t="n"/>
      <c r="F305" s="24" t="n"/>
      <c r="G305" s="49" t="n"/>
      <c r="H305" s="49" t="n"/>
      <c r="I305" s="24" t="n"/>
      <c r="J305" s="24" t="n"/>
      <c r="K305" s="51">
        <f>IF(AND(A305="",C305=""),"",IF(F305="","Elige el estado",IF(OR(F305="Recibido completo",F305="Recibido con incidencias"),IF(ISNUMBER(H305),"","Falta la fecha de recepción"),IF(AND(ISNUMBER(M305),M305&lt;TODAY()),"Atrasado",IF(AND(F305="Enviado",ISNUMBER(B305),TODAY()-B305&gt;=N($J$3)),"Sin confirmar","")))))</f>
        <v/>
      </c>
      <c r="L305" s="52">
        <f>IF(OR(AND(A305="",C305=""),NOT(ISNUMBER(M305))),"",IF(OR(F305="Recibido completo",F305="Recibido con incidencias"),IF(ISNUMBER(H305),MAX(0,H305-M305),""),IF(M305&lt;TODAY(),TODAY()-M305,"")))</f>
        <v/>
      </c>
      <c r="M305">
        <f>IF(ISNUMBER(G305),G305,IF(ISNUMBER(D305),D305,""))</f>
        <v/>
      </c>
      <c r="N305">
        <f>IF(OR(A305&lt;&gt;"",C305&lt;&gt;""),ROW(),"")</f>
        <v/>
      </c>
    </row>
    <row r="306" ht="17" customHeight="1">
      <c r="A306" s="24" t="n"/>
      <c r="B306" s="49" t="n"/>
      <c r="C306" s="24" t="n"/>
      <c r="D306" s="49" t="n"/>
      <c r="E306" s="50" t="n"/>
      <c r="F306" s="24" t="n"/>
      <c r="G306" s="49" t="n"/>
      <c r="H306" s="49" t="n"/>
      <c r="I306" s="24" t="n"/>
      <c r="J306" s="24" t="n"/>
      <c r="K306" s="51">
        <f>IF(AND(A306="",C306=""),"",IF(F306="","Elige el estado",IF(OR(F306="Recibido completo",F306="Recibido con incidencias"),IF(ISNUMBER(H306),"","Falta la fecha de recepción"),IF(AND(ISNUMBER(M306),M306&lt;TODAY()),"Atrasado",IF(AND(F306="Enviado",ISNUMBER(B306),TODAY()-B306&gt;=N($J$3)),"Sin confirmar","")))))</f>
        <v/>
      </c>
      <c r="L306" s="52">
        <f>IF(OR(AND(A306="",C306=""),NOT(ISNUMBER(M306))),"",IF(OR(F306="Recibido completo",F306="Recibido con incidencias"),IF(ISNUMBER(H306),MAX(0,H306-M306),""),IF(M306&lt;TODAY(),TODAY()-M306,"")))</f>
        <v/>
      </c>
      <c r="M306">
        <f>IF(ISNUMBER(G306),G306,IF(ISNUMBER(D306),D306,""))</f>
        <v/>
      </c>
      <c r="N306">
        <f>IF(OR(A306&lt;&gt;"",C306&lt;&gt;""),ROW(),"")</f>
        <v/>
      </c>
    </row>
  </sheetData>
  <sheetProtection selectLockedCells="0" selectUnlockedCells="0" sheet="1" objects="0" insertRows="1" insertHyperlinks="1" autoFilter="0" scenarios="0" formatColumns="0" deleteColumns="1" insertColumns="1" pivotTables="1" deleteRows="1" formatCells="0" formatRows="0" sort="0"/>
  <autoFilter ref="A6:J306"/>
  <mergeCells count="5">
    <mergeCell ref="K3:L4"/>
    <mergeCell ref="H3:I4"/>
    <mergeCell ref="A1:G1"/>
    <mergeCell ref="J3:J4"/>
    <mergeCell ref="H1:L2"/>
  </mergeCells>
  <conditionalFormatting sqref="K7:K306">
    <cfRule type="expression" priority="1" dxfId="1">
      <formula>$K7&lt;&gt;""</formula>
    </cfRule>
  </conditionalFormatting>
  <conditionalFormatting sqref="F7:F306">
    <cfRule type="expression" priority="2" dxfId="2">
      <formula>$F7="Enviado"</formula>
    </cfRule>
    <cfRule type="expression" priority="3" dxfId="3">
      <formula>$F7="Confirmado"</formula>
    </cfRule>
    <cfRule type="expression" priority="4" dxfId="4">
      <formula>$F7="Pendiente (falta una parte)"</formula>
    </cfRule>
    <cfRule type="expression" priority="5" dxfId="5">
      <formula>$F7="Recibido completo"</formula>
    </cfRule>
    <cfRule type="expression" priority="6" dxfId="0">
      <formula>$F7="Recibido con incidencias"</formula>
    </cfRule>
  </conditionalFormatting>
  <dataValidations count="4">
    <dataValidation sqref="F7:F306" showDropDown="0" showInputMessage="0" showErrorMessage="1" allowBlank="1" errorTitle="Estado" error="Elige el estado de la lista." type="list">
      <formula1>"Enviado,Confirmado,Pendiente (falta una parte),Recibido completo,Recibido con incidencias"</formula1>
    </dataValidation>
    <dataValidation sqref="B7:B306 D7:D306 G7:G306 H7:H306" showDropDown="0" showInputMessage="0" showErrorMessage="1" allowBlank="1" errorTitle="Fecha" error="Escribe una fecha: por ejemplo, 15/10/2026." type="date" operator="greaterThan">
      <formula1>36526</formula1>
    </dataValidation>
    <dataValidation sqref="E7:E306" showDropDown="0" showInputMessage="0" showErrorMessage="1" allowBlank="1" errorTitle="Importe" error="Escribe el importe sin IVA, como número." type="decimal" operator="greaterThanOrEqual">
      <formula1>0</formula1>
    </dataValidation>
    <dataValidation sqref="J3" showDropDown="0" showInputMessage="0" showErrorMessage="1" allowBlank="0" errorTitle="Días" error="Escribe un número de días, de 0 a 30." type="whole" operator="between">
      <formula1>0</formula1>
      <formula2>30</formula2>
    </dataValidation>
  </dataValidations>
  <pageMargins left="0.4" right="0.4" top="0.5" bottom="0.5" header="0.5" footer="0.5"/>
  <pageSetup orientation="landscape" paperSize="9" fitToHeight="0" fitToWidth="1"/>
  <headerFooter>
    <oddHeader/>
    <oddFooter>&amp;R&amp;8 Página &amp;P de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PeasyOrders</dc:creator>
  <dc:title xmlns:dc="http://purl.org/dc/elements/1.1/">Plantilla de pedido a proveedores</dc:title>
  <dcterms:created xmlns:dcterms="http://purl.org/dc/terms/" xmlns:xsi="http://www.w3.org/2001/XMLSchema-instance" xsi:type="dcterms:W3CDTF">2026-10-06T11:03:54Z</dcterms:created>
  <dcterms:modified xmlns:dcterms="http://purl.org/dc/terms/" xmlns:xsi="http://www.w3.org/2001/XMLSchema-instance" xsi:type="dcterms:W3CDTF">2026-10-06T11:03:54Z</dcterms:modified>
</cp:coreProperties>
</file>